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filterPrivacy="1" codeName="ThisWorkbook" defaultThemeVersion="124226"/>
  <xr:revisionPtr revIDLastSave="0" documentId="8_{DAA68FC3-2293-4219-A7C8-721C3FFD1105}" xr6:coauthVersionLast="47" xr6:coauthVersionMax="47" xr10:uidLastSave="{00000000-0000-0000-0000-000000000000}"/>
  <bookViews>
    <workbookView xWindow="-19310" yWindow="-110" windowWidth="19420" windowHeight="10300" tabRatio="857" firstSheet="8" activeTab="8" xr2:uid="{00000000-000D-0000-FFFF-FFFF00000000}"/>
  </bookViews>
  <sheets>
    <sheet name="Cover" sheetId="16" r:id="rId1"/>
    <sheet name="1.Eligible costs guidance" sheetId="29" state="hidden" r:id="rId2"/>
    <sheet name="Budget Guidance" sheetId="24" r:id="rId3"/>
    <sheet name="Workplan" sheetId="33" r:id="rId4"/>
    <sheet name="Budget Sheet" sheetId="5" r:id="rId5"/>
    <sheet name="Milestones" sheetId="36" r:id="rId6"/>
    <sheet name="Other- justification" sheetId="19" r:id="rId7"/>
    <sheet name="Staff list" sheetId="34" r:id="rId8"/>
    <sheet name="Inputs Budget Summary" sheetId="35" r:id="rId9"/>
    <sheet name="Milestone Budget Summary" sheetId="37" r:id="rId10"/>
  </sheets>
  <definedNames>
    <definedName name="_1__xlcn.WorksheetConnection_4.CommercialPricingSchedulefinalCGRFProposal.XLSXTable2" hidden="1">#REF!</definedName>
    <definedName name="_2__xlcn.WorksheetConnection_4.CommercialPricingSchedulefinalCGRFProposal.XLSXTable22" hidden="1">#REF!</definedName>
    <definedName name="_xlnm._FilterDatabase" localSheetId="4" hidden="1">'Budget Sheet'!$B$6:$L$178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5" l="1"/>
  <c r="S9" i="37"/>
  <c r="R9" i="37"/>
  <c r="Q9" i="37"/>
  <c r="P9" i="37"/>
  <c r="Q7" i="37"/>
  <c r="R7" i="37"/>
  <c r="S7" i="37"/>
  <c r="P7" i="37"/>
  <c r="K7" i="37"/>
  <c r="L7" i="37"/>
  <c r="M7" i="37"/>
  <c r="P23" i="36"/>
  <c r="O23" i="36"/>
  <c r="N23" i="36"/>
  <c r="M23" i="36"/>
  <c r="S15" i="37"/>
  <c r="R15" i="37"/>
  <c r="Q15" i="37"/>
  <c r="P15" i="37"/>
  <c r="G15" i="37"/>
  <c r="F15" i="37"/>
  <c r="H15" i="37" s="1"/>
  <c r="S14" i="37"/>
  <c r="R14" i="37"/>
  <c r="Q14" i="37"/>
  <c r="P14" i="37"/>
  <c r="G14" i="37"/>
  <c r="F14" i="37"/>
  <c r="H14" i="37" s="1"/>
  <c r="S13" i="37"/>
  <c r="R13" i="37"/>
  <c r="Q13" i="37"/>
  <c r="P13" i="37"/>
  <c r="G13" i="37"/>
  <c r="F13" i="37"/>
  <c r="H13" i="37" s="1"/>
  <c r="S12" i="37"/>
  <c r="R12" i="37"/>
  <c r="Q12" i="37"/>
  <c r="P12" i="37"/>
  <c r="G12" i="37"/>
  <c r="F12" i="37"/>
  <c r="H12" i="37" s="1"/>
  <c r="S11" i="37"/>
  <c r="R11" i="37"/>
  <c r="Q11" i="37"/>
  <c r="P11" i="37"/>
  <c r="G11" i="37"/>
  <c r="F11" i="37"/>
  <c r="H11" i="37" s="1"/>
  <c r="S10" i="37"/>
  <c r="R10" i="37"/>
  <c r="Q10" i="37"/>
  <c r="P10" i="37"/>
  <c r="G10" i="37"/>
  <c r="F10" i="37"/>
  <c r="G9" i="37"/>
  <c r="G16" i="37" s="1"/>
  <c r="F9" i="37"/>
  <c r="F16" i="37" s="1"/>
  <c r="H16" i="37" s="1"/>
  <c r="S8" i="37"/>
  <c r="R8" i="37"/>
  <c r="Q8" i="37"/>
  <c r="T7" i="37"/>
  <c r="M8" i="37"/>
  <c r="L8" i="37"/>
  <c r="K8" i="37"/>
  <c r="G7" i="37"/>
  <c r="G8" i="37" s="1"/>
  <c r="F7" i="37"/>
  <c r="F8" i="37" s="1"/>
  <c r="AC80" i="5"/>
  <c r="AC81" i="5"/>
  <c r="AC82" i="5"/>
  <c r="AC83" i="5"/>
  <c r="AC84" i="5"/>
  <c r="AC85" i="5"/>
  <c r="AC86" i="5"/>
  <c r="AC87" i="5"/>
  <c r="AC88" i="5"/>
  <c r="G23" i="36"/>
  <c r="G24" i="36" s="1"/>
  <c r="AG156" i="5"/>
  <c r="AF156" i="5"/>
  <c r="AE156" i="5"/>
  <c r="AD156" i="5"/>
  <c r="AA156" i="5"/>
  <c r="Z156" i="5"/>
  <c r="Y156" i="5"/>
  <c r="W156" i="5"/>
  <c r="V156" i="5"/>
  <c r="U156" i="5"/>
  <c r="S156" i="5"/>
  <c r="R156" i="5"/>
  <c r="Q156" i="5"/>
  <c r="O156" i="5"/>
  <c r="N156" i="5"/>
  <c r="M156" i="5"/>
  <c r="AG126" i="5"/>
  <c r="AF126" i="5"/>
  <c r="AE126" i="5"/>
  <c r="AD126" i="5"/>
  <c r="AA126" i="5"/>
  <c r="Z126" i="5"/>
  <c r="Y126" i="5"/>
  <c r="W126" i="5"/>
  <c r="V126" i="5"/>
  <c r="U126" i="5"/>
  <c r="X126" i="5" s="1"/>
  <c r="S126" i="5"/>
  <c r="R126" i="5"/>
  <c r="Q126" i="5"/>
  <c r="O126" i="5"/>
  <c r="N126" i="5"/>
  <c r="M126" i="5"/>
  <c r="AG96" i="5"/>
  <c r="AF96" i="5"/>
  <c r="AE96" i="5"/>
  <c r="AD96" i="5"/>
  <c r="AA96" i="5"/>
  <c r="Z96" i="5"/>
  <c r="Y96" i="5"/>
  <c r="AB96" i="5" s="1"/>
  <c r="W96" i="5"/>
  <c r="V96" i="5"/>
  <c r="U96" i="5"/>
  <c r="S96" i="5"/>
  <c r="R96" i="5"/>
  <c r="Q96" i="5"/>
  <c r="T96" i="5" s="1"/>
  <c r="O96" i="5"/>
  <c r="N96" i="5"/>
  <c r="M96" i="5"/>
  <c r="AG66" i="5"/>
  <c r="AF66" i="5"/>
  <c r="AE66" i="5"/>
  <c r="AD66" i="5"/>
  <c r="AH66" i="5" s="1"/>
  <c r="AA66" i="5"/>
  <c r="Z66" i="5"/>
  <c r="Y66" i="5"/>
  <c r="W66" i="5"/>
  <c r="V66" i="5"/>
  <c r="U66" i="5"/>
  <c r="S66" i="5"/>
  <c r="R66" i="5"/>
  <c r="Q66" i="5"/>
  <c r="O66" i="5"/>
  <c r="N66" i="5"/>
  <c r="M66" i="5"/>
  <c r="AG36" i="5"/>
  <c r="AG176" i="5" s="1"/>
  <c r="AF36" i="5"/>
  <c r="AF176" i="5" s="1"/>
  <c r="AE36" i="5"/>
  <c r="AE176" i="5" s="1"/>
  <c r="AD36" i="5"/>
  <c r="AD176" i="5" s="1"/>
  <c r="AA36" i="5"/>
  <c r="AA176" i="5" s="1"/>
  <c r="Z36" i="5"/>
  <c r="Z176" i="5" s="1"/>
  <c r="Y36" i="5"/>
  <c r="Y176" i="5" s="1"/>
  <c r="W36" i="5"/>
  <c r="W176" i="5" s="1"/>
  <c r="V36" i="5"/>
  <c r="U36" i="5"/>
  <c r="S36" i="5"/>
  <c r="S176" i="5" s="1"/>
  <c r="R36" i="5"/>
  <c r="R176" i="5" s="1"/>
  <c r="Q36" i="5"/>
  <c r="Q176" i="5" s="1"/>
  <c r="O36" i="5"/>
  <c r="O176" i="5" s="1"/>
  <c r="M36" i="5"/>
  <c r="M176" i="5" s="1"/>
  <c r="AG157" i="5"/>
  <c r="AF157" i="5"/>
  <c r="AE157" i="5"/>
  <c r="AD157" i="5"/>
  <c r="AA157" i="5"/>
  <c r="Z157" i="5"/>
  <c r="Y157" i="5"/>
  <c r="W157" i="5"/>
  <c r="V157" i="5"/>
  <c r="U157" i="5"/>
  <c r="S157" i="5"/>
  <c r="R157" i="5"/>
  <c r="Q157" i="5"/>
  <c r="O157" i="5"/>
  <c r="N157" i="5"/>
  <c r="M157" i="5"/>
  <c r="AH155" i="5"/>
  <c r="AB155" i="5"/>
  <c r="X155" i="5"/>
  <c r="T155" i="5"/>
  <c r="P155" i="5"/>
  <c r="L155" i="5"/>
  <c r="AH154" i="5"/>
  <c r="AB154" i="5"/>
  <c r="X154" i="5"/>
  <c r="T154" i="5"/>
  <c r="P154" i="5"/>
  <c r="L154" i="5"/>
  <c r="AH153" i="5"/>
  <c r="AB153" i="5"/>
  <c r="X153" i="5"/>
  <c r="T153" i="5"/>
  <c r="P153" i="5"/>
  <c r="L153" i="5"/>
  <c r="AH152" i="5"/>
  <c r="AB152" i="5"/>
  <c r="X152" i="5"/>
  <c r="T152" i="5"/>
  <c r="P152" i="5"/>
  <c r="L152" i="5"/>
  <c r="AH151" i="5"/>
  <c r="AB151" i="5"/>
  <c r="X151" i="5"/>
  <c r="T151" i="5"/>
  <c r="P151" i="5"/>
  <c r="L151" i="5"/>
  <c r="AH150" i="5"/>
  <c r="AB150" i="5"/>
  <c r="X150" i="5"/>
  <c r="T150" i="5"/>
  <c r="P150" i="5"/>
  <c r="L150" i="5"/>
  <c r="AH149" i="5"/>
  <c r="AB149" i="5"/>
  <c r="X149" i="5"/>
  <c r="T149" i="5"/>
  <c r="P149" i="5"/>
  <c r="L149" i="5"/>
  <c r="AH148" i="5"/>
  <c r="AB148" i="5"/>
  <c r="X148" i="5"/>
  <c r="T148" i="5"/>
  <c r="P148" i="5"/>
  <c r="L148" i="5"/>
  <c r="AH147" i="5"/>
  <c r="AB147" i="5"/>
  <c r="X147" i="5"/>
  <c r="T147" i="5"/>
  <c r="P147" i="5"/>
  <c r="L147" i="5"/>
  <c r="AH146" i="5"/>
  <c r="AB146" i="5"/>
  <c r="X146" i="5"/>
  <c r="T146" i="5"/>
  <c r="P146" i="5"/>
  <c r="L146" i="5"/>
  <c r="AH145" i="5"/>
  <c r="AB145" i="5"/>
  <c r="X145" i="5"/>
  <c r="T145" i="5"/>
  <c r="P145" i="5"/>
  <c r="L145" i="5"/>
  <c r="AH144" i="5"/>
  <c r="AB144" i="5"/>
  <c r="X144" i="5"/>
  <c r="T144" i="5"/>
  <c r="P144" i="5"/>
  <c r="L144" i="5"/>
  <c r="AH143" i="5"/>
  <c r="AB143" i="5"/>
  <c r="X143" i="5"/>
  <c r="T143" i="5"/>
  <c r="P143" i="5"/>
  <c r="L143" i="5"/>
  <c r="AH142" i="5"/>
  <c r="AB142" i="5"/>
  <c r="X142" i="5"/>
  <c r="T142" i="5"/>
  <c r="P142" i="5"/>
  <c r="L142" i="5"/>
  <c r="AH141" i="5"/>
  <c r="AB141" i="5"/>
  <c r="X141" i="5"/>
  <c r="T141" i="5"/>
  <c r="P141" i="5"/>
  <c r="L141" i="5"/>
  <c r="AH140" i="5"/>
  <c r="AB140" i="5"/>
  <c r="X140" i="5"/>
  <c r="T140" i="5"/>
  <c r="P140" i="5"/>
  <c r="L140" i="5"/>
  <c r="AH139" i="5"/>
  <c r="AB139" i="5"/>
  <c r="X139" i="5"/>
  <c r="T139" i="5"/>
  <c r="P139" i="5"/>
  <c r="L139" i="5"/>
  <c r="AH138" i="5"/>
  <c r="AB138" i="5"/>
  <c r="X138" i="5"/>
  <c r="T138" i="5"/>
  <c r="P138" i="5"/>
  <c r="L138" i="5"/>
  <c r="AH137" i="5"/>
  <c r="AB137" i="5"/>
  <c r="X137" i="5"/>
  <c r="T137" i="5"/>
  <c r="P137" i="5"/>
  <c r="L137" i="5"/>
  <c r="AH136" i="5"/>
  <c r="AB136" i="5"/>
  <c r="X136" i="5"/>
  <c r="T136" i="5"/>
  <c r="P136" i="5"/>
  <c r="L136" i="5"/>
  <c r="AH135" i="5"/>
  <c r="AB135" i="5"/>
  <c r="X135" i="5"/>
  <c r="T135" i="5"/>
  <c r="P135" i="5"/>
  <c r="L135" i="5"/>
  <c r="AH134" i="5"/>
  <c r="AB134" i="5"/>
  <c r="X134" i="5"/>
  <c r="T134" i="5"/>
  <c r="P134" i="5"/>
  <c r="L134" i="5"/>
  <c r="AH133" i="5"/>
  <c r="AB133" i="5"/>
  <c r="X133" i="5"/>
  <c r="T133" i="5"/>
  <c r="P133" i="5"/>
  <c r="L133" i="5"/>
  <c r="AH132" i="5"/>
  <c r="AB132" i="5"/>
  <c r="X132" i="5"/>
  <c r="T132" i="5"/>
  <c r="P132" i="5"/>
  <c r="L132" i="5"/>
  <c r="AH131" i="5"/>
  <c r="AB131" i="5"/>
  <c r="X131" i="5"/>
  <c r="T131" i="5"/>
  <c r="P131" i="5"/>
  <c r="L131" i="5"/>
  <c r="AH130" i="5"/>
  <c r="AB130" i="5"/>
  <c r="X130" i="5"/>
  <c r="T130" i="5"/>
  <c r="P130" i="5"/>
  <c r="L130" i="5"/>
  <c r="AH129" i="5"/>
  <c r="AB129" i="5"/>
  <c r="X129" i="5"/>
  <c r="T129" i="5"/>
  <c r="P129" i="5"/>
  <c r="L129" i="5"/>
  <c r="AH128" i="5"/>
  <c r="AB128" i="5"/>
  <c r="X128" i="5"/>
  <c r="T128" i="5"/>
  <c r="P128" i="5"/>
  <c r="L128" i="5"/>
  <c r="AG127" i="5"/>
  <c r="AF127" i="5"/>
  <c r="AE127" i="5"/>
  <c r="AD127" i="5"/>
  <c r="AA127" i="5"/>
  <c r="Z127" i="5"/>
  <c r="Y127" i="5"/>
  <c r="W127" i="5"/>
  <c r="V127" i="5"/>
  <c r="U127" i="5"/>
  <c r="S127" i="5"/>
  <c r="R127" i="5"/>
  <c r="Q127" i="5"/>
  <c r="O127" i="5"/>
  <c r="N127" i="5"/>
  <c r="M127" i="5"/>
  <c r="AH125" i="5"/>
  <c r="AB125" i="5"/>
  <c r="X125" i="5"/>
  <c r="T125" i="5"/>
  <c r="P125" i="5"/>
  <c r="L125" i="5"/>
  <c r="AH124" i="5"/>
  <c r="AB124" i="5"/>
  <c r="X124" i="5"/>
  <c r="T124" i="5"/>
  <c r="P124" i="5"/>
  <c r="L124" i="5"/>
  <c r="AH123" i="5"/>
  <c r="AB123" i="5"/>
  <c r="X123" i="5"/>
  <c r="T123" i="5"/>
  <c r="P123" i="5"/>
  <c r="L123" i="5"/>
  <c r="AH122" i="5"/>
  <c r="AB122" i="5"/>
  <c r="X122" i="5"/>
  <c r="T122" i="5"/>
  <c r="P122" i="5"/>
  <c r="L122" i="5"/>
  <c r="AH121" i="5"/>
  <c r="AB121" i="5"/>
  <c r="X121" i="5"/>
  <c r="T121" i="5"/>
  <c r="P121" i="5"/>
  <c r="L121" i="5"/>
  <c r="AH120" i="5"/>
  <c r="AB120" i="5"/>
  <c r="X120" i="5"/>
  <c r="T120" i="5"/>
  <c r="P120" i="5"/>
  <c r="L120" i="5"/>
  <c r="AH119" i="5"/>
  <c r="AB119" i="5"/>
  <c r="X119" i="5"/>
  <c r="T119" i="5"/>
  <c r="P119" i="5"/>
  <c r="L119" i="5"/>
  <c r="AH118" i="5"/>
  <c r="AB118" i="5"/>
  <c r="X118" i="5"/>
  <c r="T118" i="5"/>
  <c r="P118" i="5"/>
  <c r="L118" i="5"/>
  <c r="AH117" i="5"/>
  <c r="AB117" i="5"/>
  <c r="X117" i="5"/>
  <c r="T117" i="5"/>
  <c r="P117" i="5"/>
  <c r="L117" i="5"/>
  <c r="AH116" i="5"/>
  <c r="AB116" i="5"/>
  <c r="X116" i="5"/>
  <c r="T116" i="5"/>
  <c r="P116" i="5"/>
  <c r="L116" i="5"/>
  <c r="AH115" i="5"/>
  <c r="AB115" i="5"/>
  <c r="X115" i="5"/>
  <c r="T115" i="5"/>
  <c r="P115" i="5"/>
  <c r="L115" i="5"/>
  <c r="AH114" i="5"/>
  <c r="AB114" i="5"/>
  <c r="X114" i="5"/>
  <c r="T114" i="5"/>
  <c r="P114" i="5"/>
  <c r="L114" i="5"/>
  <c r="AH113" i="5"/>
  <c r="AB113" i="5"/>
  <c r="X113" i="5"/>
  <c r="T113" i="5"/>
  <c r="P113" i="5"/>
  <c r="L113" i="5"/>
  <c r="AH112" i="5"/>
  <c r="AB112" i="5"/>
  <c r="X112" i="5"/>
  <c r="T112" i="5"/>
  <c r="P112" i="5"/>
  <c r="L112" i="5"/>
  <c r="AH111" i="5"/>
  <c r="AB111" i="5"/>
  <c r="X111" i="5"/>
  <c r="T111" i="5"/>
  <c r="P111" i="5"/>
  <c r="L111" i="5"/>
  <c r="AH110" i="5"/>
  <c r="AB110" i="5"/>
  <c r="X110" i="5"/>
  <c r="T110" i="5"/>
  <c r="P110" i="5"/>
  <c r="L110" i="5"/>
  <c r="AH109" i="5"/>
  <c r="AB109" i="5"/>
  <c r="X109" i="5"/>
  <c r="T109" i="5"/>
  <c r="P109" i="5"/>
  <c r="L109" i="5"/>
  <c r="AH108" i="5"/>
  <c r="AB108" i="5"/>
  <c r="X108" i="5"/>
  <c r="T108" i="5"/>
  <c r="P108" i="5"/>
  <c r="L108" i="5"/>
  <c r="AH107" i="5"/>
  <c r="AB107" i="5"/>
  <c r="X107" i="5"/>
  <c r="T107" i="5"/>
  <c r="P107" i="5"/>
  <c r="L107" i="5"/>
  <c r="AH106" i="5"/>
  <c r="AB106" i="5"/>
  <c r="X106" i="5"/>
  <c r="T106" i="5"/>
  <c r="P106" i="5"/>
  <c r="L106" i="5"/>
  <c r="AH105" i="5"/>
  <c r="AB105" i="5"/>
  <c r="X105" i="5"/>
  <c r="T105" i="5"/>
  <c r="P105" i="5"/>
  <c r="L105" i="5"/>
  <c r="AH104" i="5"/>
  <c r="AB104" i="5"/>
  <c r="X104" i="5"/>
  <c r="T104" i="5"/>
  <c r="P104" i="5"/>
  <c r="L104" i="5"/>
  <c r="AH103" i="5"/>
  <c r="AB103" i="5"/>
  <c r="X103" i="5"/>
  <c r="T103" i="5"/>
  <c r="P103" i="5"/>
  <c r="L103" i="5"/>
  <c r="AH102" i="5"/>
  <c r="AB102" i="5"/>
  <c r="X102" i="5"/>
  <c r="T102" i="5"/>
  <c r="P102" i="5"/>
  <c r="L102" i="5"/>
  <c r="AH101" i="5"/>
  <c r="AB101" i="5"/>
  <c r="X101" i="5"/>
  <c r="T101" i="5"/>
  <c r="P101" i="5"/>
  <c r="L101" i="5"/>
  <c r="AH100" i="5"/>
  <c r="AB100" i="5"/>
  <c r="X100" i="5"/>
  <c r="T100" i="5"/>
  <c r="P100" i="5"/>
  <c r="L100" i="5"/>
  <c r="AH99" i="5"/>
  <c r="AB99" i="5"/>
  <c r="X99" i="5"/>
  <c r="T99" i="5"/>
  <c r="P99" i="5"/>
  <c r="L99" i="5"/>
  <c r="AH98" i="5"/>
  <c r="AB98" i="5"/>
  <c r="X98" i="5"/>
  <c r="T98" i="5"/>
  <c r="P98" i="5"/>
  <c r="L98" i="5"/>
  <c r="AG97" i="5"/>
  <c r="AF97" i="5"/>
  <c r="AE97" i="5"/>
  <c r="AD97" i="5"/>
  <c r="AA97" i="5"/>
  <c r="Z97" i="5"/>
  <c r="Y97" i="5"/>
  <c r="W97" i="5"/>
  <c r="V97" i="5"/>
  <c r="U97" i="5"/>
  <c r="S97" i="5"/>
  <c r="R97" i="5"/>
  <c r="Q97" i="5"/>
  <c r="O97" i="5"/>
  <c r="N97" i="5"/>
  <c r="M97" i="5"/>
  <c r="AH95" i="5"/>
  <c r="AB95" i="5"/>
  <c r="X95" i="5"/>
  <c r="T95" i="5"/>
  <c r="P95" i="5"/>
  <c r="L95" i="5"/>
  <c r="AH94" i="5"/>
  <c r="AB94" i="5"/>
  <c r="X94" i="5"/>
  <c r="T94" i="5"/>
  <c r="P94" i="5"/>
  <c r="L94" i="5"/>
  <c r="AH93" i="5"/>
  <c r="AB93" i="5"/>
  <c r="X93" i="5"/>
  <c r="T93" i="5"/>
  <c r="P93" i="5"/>
  <c r="L93" i="5"/>
  <c r="AH92" i="5"/>
  <c r="AB92" i="5"/>
  <c r="X92" i="5"/>
  <c r="T92" i="5"/>
  <c r="P92" i="5"/>
  <c r="L92" i="5"/>
  <c r="AH91" i="5"/>
  <c r="AB91" i="5"/>
  <c r="X91" i="5"/>
  <c r="T91" i="5"/>
  <c r="P91" i="5"/>
  <c r="L91" i="5"/>
  <c r="AH90" i="5"/>
  <c r="AB90" i="5"/>
  <c r="X90" i="5"/>
  <c r="T90" i="5"/>
  <c r="P90" i="5"/>
  <c r="L90" i="5"/>
  <c r="AH89" i="5"/>
  <c r="AB89" i="5"/>
  <c r="X89" i="5"/>
  <c r="T89" i="5"/>
  <c r="P89" i="5"/>
  <c r="L89" i="5"/>
  <c r="AH88" i="5"/>
  <c r="AB88" i="5"/>
  <c r="X88" i="5"/>
  <c r="T88" i="5"/>
  <c r="P88" i="5"/>
  <c r="L88" i="5"/>
  <c r="AH87" i="5"/>
  <c r="AB87" i="5"/>
  <c r="X87" i="5"/>
  <c r="T87" i="5"/>
  <c r="P87" i="5"/>
  <c r="L87" i="5"/>
  <c r="AH86" i="5"/>
  <c r="AB86" i="5"/>
  <c r="X86" i="5"/>
  <c r="T86" i="5"/>
  <c r="P86" i="5"/>
  <c r="L86" i="5"/>
  <c r="AH85" i="5"/>
  <c r="AB85" i="5"/>
  <c r="X85" i="5"/>
  <c r="T85" i="5"/>
  <c r="P85" i="5"/>
  <c r="L85" i="5"/>
  <c r="AH84" i="5"/>
  <c r="AB84" i="5"/>
  <c r="X84" i="5"/>
  <c r="T84" i="5"/>
  <c r="P84" i="5"/>
  <c r="L84" i="5"/>
  <c r="AH83" i="5"/>
  <c r="AB83" i="5"/>
  <c r="X83" i="5"/>
  <c r="T83" i="5"/>
  <c r="P83" i="5"/>
  <c r="L83" i="5"/>
  <c r="AH82" i="5"/>
  <c r="AB82" i="5"/>
  <c r="X82" i="5"/>
  <c r="T82" i="5"/>
  <c r="P82" i="5"/>
  <c r="L82" i="5"/>
  <c r="AH81" i="5"/>
  <c r="AB81" i="5"/>
  <c r="X81" i="5"/>
  <c r="T81" i="5"/>
  <c r="P81" i="5"/>
  <c r="L81" i="5"/>
  <c r="AH80" i="5"/>
  <c r="AB80" i="5"/>
  <c r="X80" i="5"/>
  <c r="T80" i="5"/>
  <c r="P80" i="5"/>
  <c r="L80" i="5"/>
  <c r="AH79" i="5"/>
  <c r="AB79" i="5"/>
  <c r="X79" i="5"/>
  <c r="T79" i="5"/>
  <c r="P79" i="5"/>
  <c r="L79" i="5"/>
  <c r="AH78" i="5"/>
  <c r="AB78" i="5"/>
  <c r="X78" i="5"/>
  <c r="T78" i="5"/>
  <c r="P78" i="5"/>
  <c r="L78" i="5"/>
  <c r="AH77" i="5"/>
  <c r="AB77" i="5"/>
  <c r="X77" i="5"/>
  <c r="T77" i="5"/>
  <c r="P77" i="5"/>
  <c r="L77" i="5"/>
  <c r="AH76" i="5"/>
  <c r="AB76" i="5"/>
  <c r="X76" i="5"/>
  <c r="T76" i="5"/>
  <c r="P76" i="5"/>
  <c r="L76" i="5"/>
  <c r="AH75" i="5"/>
  <c r="AB75" i="5"/>
  <c r="X75" i="5"/>
  <c r="T75" i="5"/>
  <c r="P75" i="5"/>
  <c r="L75" i="5"/>
  <c r="AH74" i="5"/>
  <c r="AB74" i="5"/>
  <c r="X74" i="5"/>
  <c r="T74" i="5"/>
  <c r="P74" i="5"/>
  <c r="L74" i="5"/>
  <c r="AH73" i="5"/>
  <c r="AB73" i="5"/>
  <c r="X73" i="5"/>
  <c r="T73" i="5"/>
  <c r="P73" i="5"/>
  <c r="L73" i="5"/>
  <c r="AH72" i="5"/>
  <c r="AB72" i="5"/>
  <c r="X72" i="5"/>
  <c r="T72" i="5"/>
  <c r="P72" i="5"/>
  <c r="L72" i="5"/>
  <c r="AH71" i="5"/>
  <c r="AB71" i="5"/>
  <c r="X71" i="5"/>
  <c r="T71" i="5"/>
  <c r="P71" i="5"/>
  <c r="L71" i="5"/>
  <c r="AH70" i="5"/>
  <c r="AB70" i="5"/>
  <c r="X70" i="5"/>
  <c r="T70" i="5"/>
  <c r="P70" i="5"/>
  <c r="L70" i="5"/>
  <c r="AH69" i="5"/>
  <c r="AB69" i="5"/>
  <c r="X69" i="5"/>
  <c r="T69" i="5"/>
  <c r="P69" i="5"/>
  <c r="L69" i="5"/>
  <c r="AH68" i="5"/>
  <c r="AB68" i="5"/>
  <c r="X68" i="5"/>
  <c r="T68" i="5"/>
  <c r="P68" i="5"/>
  <c r="L68" i="5"/>
  <c r="AG67" i="5"/>
  <c r="AF67" i="5"/>
  <c r="AE67" i="5"/>
  <c r="AD67" i="5"/>
  <c r="AA67" i="5"/>
  <c r="Z67" i="5"/>
  <c r="Y67" i="5"/>
  <c r="W67" i="5"/>
  <c r="V67" i="5"/>
  <c r="U67" i="5"/>
  <c r="S67" i="5"/>
  <c r="R67" i="5"/>
  <c r="Q67" i="5"/>
  <c r="O67" i="5"/>
  <c r="N67" i="5"/>
  <c r="M67" i="5"/>
  <c r="AH65" i="5"/>
  <c r="AB65" i="5"/>
  <c r="X65" i="5"/>
  <c r="T65" i="5"/>
  <c r="P65" i="5"/>
  <c r="L65" i="5"/>
  <c r="AH64" i="5"/>
  <c r="AB64" i="5"/>
  <c r="X64" i="5"/>
  <c r="T64" i="5"/>
  <c r="P64" i="5"/>
  <c r="L64" i="5"/>
  <c r="AH63" i="5"/>
  <c r="AB63" i="5"/>
  <c r="X63" i="5"/>
  <c r="T63" i="5"/>
  <c r="P63" i="5"/>
  <c r="L63" i="5"/>
  <c r="AH62" i="5"/>
  <c r="AB62" i="5"/>
  <c r="X62" i="5"/>
  <c r="T62" i="5"/>
  <c r="P62" i="5"/>
  <c r="L62" i="5"/>
  <c r="AH61" i="5"/>
  <c r="AB61" i="5"/>
  <c r="X61" i="5"/>
  <c r="T61" i="5"/>
  <c r="P61" i="5"/>
  <c r="L61" i="5"/>
  <c r="AH60" i="5"/>
  <c r="AB60" i="5"/>
  <c r="X60" i="5"/>
  <c r="T60" i="5"/>
  <c r="P60" i="5"/>
  <c r="L60" i="5"/>
  <c r="AH59" i="5"/>
  <c r="AB59" i="5"/>
  <c r="X59" i="5"/>
  <c r="T59" i="5"/>
  <c r="P59" i="5"/>
  <c r="L59" i="5"/>
  <c r="AH58" i="5"/>
  <c r="AB58" i="5"/>
  <c r="X58" i="5"/>
  <c r="T58" i="5"/>
  <c r="P58" i="5"/>
  <c r="L58" i="5"/>
  <c r="AH57" i="5"/>
  <c r="AB57" i="5"/>
  <c r="X57" i="5"/>
  <c r="T57" i="5"/>
  <c r="P57" i="5"/>
  <c r="L57" i="5"/>
  <c r="AH56" i="5"/>
  <c r="AB56" i="5"/>
  <c r="X56" i="5"/>
  <c r="T56" i="5"/>
  <c r="P56" i="5"/>
  <c r="L56" i="5"/>
  <c r="AH55" i="5"/>
  <c r="AB55" i="5"/>
  <c r="X55" i="5"/>
  <c r="T55" i="5"/>
  <c r="P55" i="5"/>
  <c r="L55" i="5"/>
  <c r="AH54" i="5"/>
  <c r="AB54" i="5"/>
  <c r="X54" i="5"/>
  <c r="T54" i="5"/>
  <c r="P54" i="5"/>
  <c r="L54" i="5"/>
  <c r="AH53" i="5"/>
  <c r="AB53" i="5"/>
  <c r="X53" i="5"/>
  <c r="T53" i="5"/>
  <c r="P53" i="5"/>
  <c r="L53" i="5"/>
  <c r="AH52" i="5"/>
  <c r="AB52" i="5"/>
  <c r="X52" i="5"/>
  <c r="T52" i="5"/>
  <c r="P52" i="5"/>
  <c r="L52" i="5"/>
  <c r="AH51" i="5"/>
  <c r="AB51" i="5"/>
  <c r="X51" i="5"/>
  <c r="T51" i="5"/>
  <c r="P51" i="5"/>
  <c r="L51" i="5"/>
  <c r="AH50" i="5"/>
  <c r="AB50" i="5"/>
  <c r="X50" i="5"/>
  <c r="T50" i="5"/>
  <c r="P50" i="5"/>
  <c r="L50" i="5"/>
  <c r="AH49" i="5"/>
  <c r="AB49" i="5"/>
  <c r="X49" i="5"/>
  <c r="T49" i="5"/>
  <c r="P49" i="5"/>
  <c r="L49" i="5"/>
  <c r="AH48" i="5"/>
  <c r="AB48" i="5"/>
  <c r="X48" i="5"/>
  <c r="T48" i="5"/>
  <c r="P48" i="5"/>
  <c r="L48" i="5"/>
  <c r="AH47" i="5"/>
  <c r="AB47" i="5"/>
  <c r="X47" i="5"/>
  <c r="T47" i="5"/>
  <c r="P47" i="5"/>
  <c r="L47" i="5"/>
  <c r="AH46" i="5"/>
  <c r="AB46" i="5"/>
  <c r="X46" i="5"/>
  <c r="T46" i="5"/>
  <c r="P46" i="5"/>
  <c r="L46" i="5"/>
  <c r="AH45" i="5"/>
  <c r="AB45" i="5"/>
  <c r="X45" i="5"/>
  <c r="T45" i="5"/>
  <c r="P45" i="5"/>
  <c r="L45" i="5"/>
  <c r="AH44" i="5"/>
  <c r="AB44" i="5"/>
  <c r="X44" i="5"/>
  <c r="T44" i="5"/>
  <c r="P44" i="5"/>
  <c r="L44" i="5"/>
  <c r="AH43" i="5"/>
  <c r="AB43" i="5"/>
  <c r="X43" i="5"/>
  <c r="T43" i="5"/>
  <c r="P43" i="5"/>
  <c r="L43" i="5"/>
  <c r="AH42" i="5"/>
  <c r="AB42" i="5"/>
  <c r="X42" i="5"/>
  <c r="T42" i="5"/>
  <c r="P42" i="5"/>
  <c r="L42" i="5"/>
  <c r="AH41" i="5"/>
  <c r="AB41" i="5"/>
  <c r="X41" i="5"/>
  <c r="T41" i="5"/>
  <c r="P41" i="5"/>
  <c r="L41" i="5"/>
  <c r="AH40" i="5"/>
  <c r="AB40" i="5"/>
  <c r="X40" i="5"/>
  <c r="T40" i="5"/>
  <c r="P40" i="5"/>
  <c r="L40" i="5"/>
  <c r="AH39" i="5"/>
  <c r="AB39" i="5"/>
  <c r="X39" i="5"/>
  <c r="T39" i="5"/>
  <c r="P39" i="5"/>
  <c r="L39" i="5"/>
  <c r="AH38" i="5"/>
  <c r="AB38" i="5"/>
  <c r="X38" i="5"/>
  <c r="T38" i="5"/>
  <c r="P38" i="5"/>
  <c r="L38" i="5"/>
  <c r="P9" i="5"/>
  <c r="P10" i="5"/>
  <c r="P11" i="5"/>
  <c r="V7" i="37" l="1"/>
  <c r="V8" i="37" s="1"/>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8" i="5"/>
  <c r="AC69" i="5"/>
  <c r="AC70" i="5"/>
  <c r="AC71" i="5"/>
  <c r="AC72" i="5"/>
  <c r="AC73" i="5"/>
  <c r="AC74" i="5"/>
  <c r="AC75" i="5"/>
  <c r="AC76" i="5"/>
  <c r="AC77" i="5"/>
  <c r="AC78" i="5"/>
  <c r="AC79" i="5"/>
  <c r="AC89" i="5"/>
  <c r="AC90" i="5"/>
  <c r="AC91" i="5"/>
  <c r="AC92" i="5"/>
  <c r="AC93" i="5"/>
  <c r="AC94" i="5"/>
  <c r="AC95"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8"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29" i="5"/>
  <c r="L156" i="5"/>
  <c r="AH156" i="5"/>
  <c r="T15" i="37"/>
  <c r="R16" i="37"/>
  <c r="Q16" i="37"/>
  <c r="H10" i="37"/>
  <c r="V176" i="5"/>
  <c r="L126" i="5"/>
  <c r="L96" i="5"/>
  <c r="L66" i="5"/>
  <c r="N176" i="5"/>
  <c r="P16" i="37"/>
  <c r="T12" i="37"/>
  <c r="S16" i="37"/>
  <c r="T14" i="37"/>
  <c r="T13" i="37"/>
  <c r="H9" i="37"/>
  <c r="H7" i="37"/>
  <c r="H8" i="37" s="1"/>
  <c r="T11" i="37"/>
  <c r="F17" i="37"/>
  <c r="H17" i="37" s="1"/>
  <c r="G17" i="37"/>
  <c r="T10" i="37"/>
  <c r="T9" i="37"/>
  <c r="T8" i="37"/>
  <c r="S17" i="37"/>
  <c r="P8" i="37"/>
  <c r="T157" i="5"/>
  <c r="U176" i="5"/>
  <c r="X127" i="5"/>
  <c r="P66" i="5"/>
  <c r="AB126" i="5"/>
  <c r="T66" i="5"/>
  <c r="X66" i="5"/>
  <c r="P127" i="5"/>
  <c r="AC127" i="5" s="1"/>
  <c r="AH157" i="5"/>
  <c r="T156" i="5"/>
  <c r="P156" i="5"/>
  <c r="P126" i="5"/>
  <c r="P157" i="5"/>
  <c r="T126" i="5"/>
  <c r="AB66" i="5"/>
  <c r="X96" i="5"/>
  <c r="X157" i="5"/>
  <c r="X156" i="5"/>
  <c r="AB127" i="5"/>
  <c r="AH96" i="5"/>
  <c r="P67" i="5"/>
  <c r="AC67" i="5" s="1"/>
  <c r="P96" i="5"/>
  <c r="AC96" i="5" s="1"/>
  <c r="AB157" i="5"/>
  <c r="AH126" i="5"/>
  <c r="AB156" i="5"/>
  <c r="L23" i="36"/>
  <c r="T127" i="5"/>
  <c r="T67" i="5"/>
  <c r="L157" i="5"/>
  <c r="L127" i="5"/>
  <c r="L67" i="5"/>
  <c r="T97" i="5"/>
  <c r="AH127" i="5"/>
  <c r="X97" i="5"/>
  <c r="P36" i="5"/>
  <c r="AB97" i="5"/>
  <c r="AH97" i="5"/>
  <c r="X67" i="5"/>
  <c r="L97" i="5"/>
  <c r="P97" i="5"/>
  <c r="AC97" i="5" s="1"/>
  <c r="AB67" i="5"/>
  <c r="X36" i="5"/>
  <c r="AH67" i="5"/>
  <c r="AH36" i="5"/>
  <c r="AH176" i="5" s="1"/>
  <c r="T36" i="5"/>
  <c r="AB36" i="5"/>
  <c r="AC156" i="5" l="1"/>
  <c r="AC157" i="5"/>
  <c r="AC66" i="5"/>
  <c r="AC126" i="5"/>
  <c r="T16" i="37"/>
  <c r="R17" i="37"/>
  <c r="Q17" i="37"/>
  <c r="X176" i="5"/>
  <c r="AB176" i="5"/>
  <c r="P17" i="37"/>
  <c r="AC36" i="5"/>
  <c r="P176" i="5"/>
  <c r="T176" i="5"/>
  <c r="K23" i="36"/>
  <c r="T17" i="37" l="1"/>
  <c r="AC176" i="5"/>
  <c r="H5" i="36" s="1"/>
  <c r="Q5" i="36" s="1"/>
  <c r="H20" i="36" l="1"/>
  <c r="Q20" i="36" s="1"/>
  <c r="H8" i="36"/>
  <c r="Q8" i="36" s="1"/>
  <c r="H7" i="36"/>
  <c r="Q7" i="36" s="1"/>
  <c r="H18" i="36"/>
  <c r="Q18" i="36" s="1"/>
  <c r="H16" i="36"/>
  <c r="Q16" i="36" s="1"/>
  <c r="H15" i="36"/>
  <c r="Q15" i="36" s="1"/>
  <c r="H14" i="36"/>
  <c r="Q14" i="36" s="1"/>
  <c r="H10" i="36"/>
  <c r="Q10" i="36" s="1"/>
  <c r="H21" i="36"/>
  <c r="Q21" i="36" s="1"/>
  <c r="H6" i="36"/>
  <c r="Q6" i="36" s="1"/>
  <c r="H17" i="36"/>
  <c r="Q17" i="36" s="1"/>
  <c r="H4" i="36"/>
  <c r="H11" i="36"/>
  <c r="Q11" i="36" s="1"/>
  <c r="H13" i="36"/>
  <c r="Q13" i="36" s="1"/>
  <c r="H12" i="36"/>
  <c r="Q12" i="36" s="1"/>
  <c r="H9" i="36"/>
  <c r="Q9" i="36" s="1"/>
  <c r="H22" i="36"/>
  <c r="Q22" i="36" s="1"/>
  <c r="H19" i="36"/>
  <c r="Q19" i="36" s="1"/>
  <c r="J23" i="36" l="1"/>
  <c r="I4" i="36"/>
  <c r="I23" i="36" s="1"/>
  <c r="J7" i="37" s="1"/>
  <c r="H23" i="36"/>
  <c r="J8" i="37" l="1"/>
  <c r="N7" i="37"/>
  <c r="N8" i="37" s="1"/>
  <c r="Q4" i="36"/>
  <c r="Q23" i="36"/>
  <c r="L8" i="5" l="1"/>
  <c r="F7" i="35" l="1"/>
  <c r="G7" i="35"/>
  <c r="F8" i="35"/>
  <c r="H8" i="35" s="1"/>
  <c r="F9" i="35"/>
  <c r="H9" i="35" s="1"/>
  <c r="F10" i="35"/>
  <c r="F11" i="35"/>
  <c r="G11" i="35"/>
  <c r="F12" i="35"/>
  <c r="G12" i="35"/>
  <c r="F13" i="35"/>
  <c r="G13" i="35"/>
  <c r="F14" i="35"/>
  <c r="F15" i="35" s="1"/>
  <c r="F16" i="35"/>
  <c r="H16" i="35" s="1"/>
  <c r="F17" i="35"/>
  <c r="F18" i="35"/>
  <c r="H18" i="35" s="1"/>
  <c r="G18" i="35"/>
  <c r="F19" i="35"/>
  <c r="F20" i="35"/>
  <c r="G20" i="35"/>
  <c r="F21" i="35"/>
  <c r="F22" i="35"/>
  <c r="AB8" i="5"/>
  <c r="K13" i="35"/>
  <c r="J11" i="35"/>
  <c r="K11" i="35"/>
  <c r="L11" i="35"/>
  <c r="M11" i="35"/>
  <c r="J12" i="35"/>
  <c r="K12" i="35"/>
  <c r="L12" i="35"/>
  <c r="M12" i="35"/>
  <c r="J13" i="35"/>
  <c r="L13" i="35"/>
  <c r="M13" i="35"/>
  <c r="AH170" i="5"/>
  <c r="AB170" i="5"/>
  <c r="X170" i="5"/>
  <c r="T170" i="5"/>
  <c r="P170" i="5"/>
  <c r="L170" i="5"/>
  <c r="AH160" i="5"/>
  <c r="AB160" i="5"/>
  <c r="X160" i="5"/>
  <c r="T160" i="5"/>
  <c r="P160" i="5"/>
  <c r="AC160" i="5" s="1"/>
  <c r="L160" i="5"/>
  <c r="AG37" i="5"/>
  <c r="AF37" i="5"/>
  <c r="AE37" i="5"/>
  <c r="AD37" i="5"/>
  <c r="AA37" i="5"/>
  <c r="Z37" i="5"/>
  <c r="Y37" i="5"/>
  <c r="W37" i="5"/>
  <c r="V37" i="5"/>
  <c r="U37" i="5"/>
  <c r="S37" i="5"/>
  <c r="R37" i="5"/>
  <c r="Q37" i="5"/>
  <c r="O37" i="5"/>
  <c r="N37" i="5"/>
  <c r="M37" i="5"/>
  <c r="AH32" i="5"/>
  <c r="AB32" i="5"/>
  <c r="X32" i="5"/>
  <c r="T32" i="5"/>
  <c r="P32" i="5"/>
  <c r="AC32" i="5" s="1"/>
  <c r="L32" i="5"/>
  <c r="AH28" i="5"/>
  <c r="AB28" i="5"/>
  <c r="X28" i="5"/>
  <c r="T28" i="5"/>
  <c r="P28" i="5"/>
  <c r="AC28" i="5" s="1"/>
  <c r="L28" i="5"/>
  <c r="AH18" i="5"/>
  <c r="AB18" i="5"/>
  <c r="X18" i="5"/>
  <c r="T18" i="5"/>
  <c r="P18" i="5"/>
  <c r="AC18" i="5" s="1"/>
  <c r="L18" i="5"/>
  <c r="AH8" i="5"/>
  <c r="X8" i="5"/>
  <c r="T8" i="5"/>
  <c r="P8" i="5"/>
  <c r="AC8" i="5" s="1"/>
  <c r="AA175" i="5"/>
  <c r="Z175" i="5"/>
  <c r="Y175" i="5"/>
  <c r="W175" i="5"/>
  <c r="V175" i="5"/>
  <c r="U175" i="5"/>
  <c r="S175" i="5"/>
  <c r="R175" i="5"/>
  <c r="Q175" i="5"/>
  <c r="O175" i="5"/>
  <c r="N175" i="5"/>
  <c r="M175" i="5"/>
  <c r="AB174" i="5"/>
  <c r="X174" i="5"/>
  <c r="T174" i="5"/>
  <c r="P174" i="5"/>
  <c r="AC174" i="5" s="1"/>
  <c r="AB173" i="5"/>
  <c r="X173" i="5"/>
  <c r="T173" i="5"/>
  <c r="P173" i="5"/>
  <c r="AC173" i="5" s="1"/>
  <c r="AB172" i="5"/>
  <c r="X172" i="5"/>
  <c r="T172" i="5"/>
  <c r="P172" i="5"/>
  <c r="AC172" i="5" s="1"/>
  <c r="AB171" i="5"/>
  <c r="X171" i="5"/>
  <c r="T171" i="5"/>
  <c r="P171" i="5"/>
  <c r="AC171" i="5" s="1"/>
  <c r="AB169" i="5"/>
  <c r="M14" i="37" s="1"/>
  <c r="X169" i="5"/>
  <c r="L14" i="37" s="1"/>
  <c r="T169" i="5"/>
  <c r="K14" i="37" s="1"/>
  <c r="P169" i="5"/>
  <c r="AB168" i="5"/>
  <c r="M13" i="37" s="1"/>
  <c r="X168" i="5"/>
  <c r="L13" i="37" s="1"/>
  <c r="T168" i="5"/>
  <c r="K13" i="37" s="1"/>
  <c r="P168" i="5"/>
  <c r="AB167" i="5"/>
  <c r="M12" i="37" s="1"/>
  <c r="X167" i="5"/>
  <c r="L12" i="37" s="1"/>
  <c r="T167" i="5"/>
  <c r="K12" i="37" s="1"/>
  <c r="P167" i="5"/>
  <c r="AB166" i="5"/>
  <c r="M11" i="37" s="1"/>
  <c r="X166" i="5"/>
  <c r="L11" i="37" s="1"/>
  <c r="T166" i="5"/>
  <c r="K11" i="37" s="1"/>
  <c r="P166" i="5"/>
  <c r="AB165" i="5"/>
  <c r="M10" i="37" s="1"/>
  <c r="X165" i="5"/>
  <c r="L10" i="37" s="1"/>
  <c r="T165" i="5"/>
  <c r="K10" i="37" s="1"/>
  <c r="P165" i="5"/>
  <c r="AB164" i="5"/>
  <c r="M9" i="37" s="1"/>
  <c r="X164" i="5"/>
  <c r="L9" i="37" s="1"/>
  <c r="T164" i="5"/>
  <c r="K9" i="37" s="1"/>
  <c r="P164" i="5"/>
  <c r="AC164" i="5" s="1"/>
  <c r="AB163" i="5"/>
  <c r="X163" i="5"/>
  <c r="T163" i="5"/>
  <c r="P163" i="5"/>
  <c r="AC163" i="5" s="1"/>
  <c r="AB162" i="5"/>
  <c r="X162" i="5"/>
  <c r="T162" i="5"/>
  <c r="P162" i="5"/>
  <c r="AC162" i="5" s="1"/>
  <c r="AB161" i="5"/>
  <c r="X161" i="5"/>
  <c r="T161" i="5"/>
  <c r="P161" i="5"/>
  <c r="AC161" i="5" s="1"/>
  <c r="AB159" i="5"/>
  <c r="X159" i="5"/>
  <c r="T159" i="5"/>
  <c r="AC159" i="5" s="1"/>
  <c r="AB158" i="5"/>
  <c r="X158" i="5"/>
  <c r="T158" i="5"/>
  <c r="P158" i="5"/>
  <c r="AC158" i="5" s="1"/>
  <c r="AB35" i="5"/>
  <c r="X35" i="5"/>
  <c r="T35" i="5"/>
  <c r="P35" i="5"/>
  <c r="AC35" i="5" s="1"/>
  <c r="AB34" i="5"/>
  <c r="X34" i="5"/>
  <c r="T34" i="5"/>
  <c r="P34" i="5"/>
  <c r="AC34" i="5" s="1"/>
  <c r="AB33" i="5"/>
  <c r="X33" i="5"/>
  <c r="T33" i="5"/>
  <c r="P33" i="5"/>
  <c r="AC33" i="5" s="1"/>
  <c r="AB31" i="5"/>
  <c r="X31" i="5"/>
  <c r="T31" i="5"/>
  <c r="P31" i="5"/>
  <c r="AC31" i="5" s="1"/>
  <c r="AB30" i="5"/>
  <c r="X30" i="5"/>
  <c r="T30" i="5"/>
  <c r="P30" i="5"/>
  <c r="AC30" i="5" s="1"/>
  <c r="AB29" i="5"/>
  <c r="X29" i="5"/>
  <c r="T29" i="5"/>
  <c r="P29" i="5"/>
  <c r="AC29" i="5" s="1"/>
  <c r="AB27" i="5"/>
  <c r="X27" i="5"/>
  <c r="T27" i="5"/>
  <c r="P27" i="5"/>
  <c r="AC27" i="5" s="1"/>
  <c r="AB26" i="5"/>
  <c r="X26" i="5"/>
  <c r="T26" i="5"/>
  <c r="P26" i="5"/>
  <c r="AC26" i="5" s="1"/>
  <c r="AB25" i="5"/>
  <c r="X25" i="5"/>
  <c r="T25" i="5"/>
  <c r="P25" i="5"/>
  <c r="AC25" i="5" s="1"/>
  <c r="AB24" i="5"/>
  <c r="X24" i="5"/>
  <c r="T24" i="5"/>
  <c r="P24" i="5"/>
  <c r="AC24" i="5" s="1"/>
  <c r="AB23" i="5"/>
  <c r="X23" i="5"/>
  <c r="T23" i="5"/>
  <c r="P23" i="5"/>
  <c r="AC23" i="5" s="1"/>
  <c r="AB22" i="5"/>
  <c r="X22" i="5"/>
  <c r="T22" i="5"/>
  <c r="P22" i="5"/>
  <c r="AC22" i="5" s="1"/>
  <c r="AB21" i="5"/>
  <c r="X21" i="5"/>
  <c r="T21" i="5"/>
  <c r="P21" i="5"/>
  <c r="AC21" i="5" s="1"/>
  <c r="AB20" i="5"/>
  <c r="X20" i="5"/>
  <c r="T20" i="5"/>
  <c r="P20" i="5"/>
  <c r="AC20" i="5" s="1"/>
  <c r="AB19" i="5"/>
  <c r="X19" i="5"/>
  <c r="T19" i="5"/>
  <c r="P19" i="5"/>
  <c r="AC19" i="5" s="1"/>
  <c r="AB17" i="5"/>
  <c r="X17" i="5"/>
  <c r="T17" i="5"/>
  <c r="P17" i="5"/>
  <c r="AC17" i="5" s="1"/>
  <c r="AB16" i="5"/>
  <c r="X16" i="5"/>
  <c r="T16" i="5"/>
  <c r="P16" i="5"/>
  <c r="AC16" i="5" s="1"/>
  <c r="AB15" i="5"/>
  <c r="X15" i="5"/>
  <c r="T15" i="5"/>
  <c r="P15" i="5"/>
  <c r="AC15" i="5" s="1"/>
  <c r="AB14" i="5"/>
  <c r="X14" i="5"/>
  <c r="T14" i="5"/>
  <c r="P14" i="5"/>
  <c r="AB13" i="5"/>
  <c r="X13" i="5"/>
  <c r="T13" i="5"/>
  <c r="P13" i="5"/>
  <c r="AC13" i="5" s="1"/>
  <c r="AB12" i="5"/>
  <c r="X12" i="5"/>
  <c r="T12" i="5"/>
  <c r="P12" i="5"/>
  <c r="AC12" i="5" s="1"/>
  <c r="AB11" i="5"/>
  <c r="X11" i="5"/>
  <c r="T11" i="5"/>
  <c r="AC11" i="5" s="1"/>
  <c r="AB10" i="5"/>
  <c r="X10" i="5"/>
  <c r="T10" i="5"/>
  <c r="AC10" i="5" s="1"/>
  <c r="AB9" i="5"/>
  <c r="X9" i="5"/>
  <c r="T9" i="5"/>
  <c r="AC9" i="5" s="1"/>
  <c r="L10" i="5"/>
  <c r="Q7" i="35"/>
  <c r="R7" i="35"/>
  <c r="S7" i="35"/>
  <c r="Q8" i="35"/>
  <c r="R8" i="35"/>
  <c r="S8" i="35"/>
  <c r="Q9" i="35"/>
  <c r="R9" i="35"/>
  <c r="S9" i="35"/>
  <c r="Q10" i="35"/>
  <c r="R10" i="35"/>
  <c r="S10" i="35"/>
  <c r="Q11" i="35"/>
  <c r="R11" i="35"/>
  <c r="S11" i="35"/>
  <c r="Q12" i="35"/>
  <c r="R12" i="35"/>
  <c r="S12" i="35"/>
  <c r="Q13" i="35"/>
  <c r="R13" i="35"/>
  <c r="S13" i="35"/>
  <c r="Q14" i="35"/>
  <c r="R14" i="35"/>
  <c r="S14" i="35"/>
  <c r="P8" i="35"/>
  <c r="P9" i="35"/>
  <c r="P10" i="35"/>
  <c r="P11" i="35"/>
  <c r="P12" i="35"/>
  <c r="P13" i="35"/>
  <c r="P14" i="35"/>
  <c r="P7" i="35"/>
  <c r="Q16" i="35"/>
  <c r="R16" i="35"/>
  <c r="S16" i="35"/>
  <c r="Q17" i="35"/>
  <c r="R17" i="35"/>
  <c r="S17" i="35"/>
  <c r="Q18" i="35"/>
  <c r="R18" i="35"/>
  <c r="S18" i="35"/>
  <c r="Q19" i="35"/>
  <c r="R19" i="35"/>
  <c r="S19" i="35"/>
  <c r="Q20" i="35"/>
  <c r="R20" i="35"/>
  <c r="S20" i="35"/>
  <c r="Q21" i="35"/>
  <c r="R21" i="35"/>
  <c r="S21" i="35"/>
  <c r="Q22" i="35"/>
  <c r="R22" i="35"/>
  <c r="S22" i="35"/>
  <c r="P17" i="35"/>
  <c r="P18" i="35"/>
  <c r="P19" i="35"/>
  <c r="P20" i="35"/>
  <c r="P21" i="35"/>
  <c r="P22" i="35"/>
  <c r="P16" i="35"/>
  <c r="AG175" i="5"/>
  <c r="AF175" i="5"/>
  <c r="AE175" i="5"/>
  <c r="AD175" i="5"/>
  <c r="AH174" i="5"/>
  <c r="AH173" i="5"/>
  <c r="AH172" i="5"/>
  <c r="AH171" i="5"/>
  <c r="AH169" i="5"/>
  <c r="AH168" i="5"/>
  <c r="AH167" i="5"/>
  <c r="AH166" i="5"/>
  <c r="AH165" i="5"/>
  <c r="AH164" i="5"/>
  <c r="AH163" i="5"/>
  <c r="AH162" i="5"/>
  <c r="AH161" i="5"/>
  <c r="AH159" i="5"/>
  <c r="AH158" i="5"/>
  <c r="AH35" i="5"/>
  <c r="AH34" i="5"/>
  <c r="AH33" i="5"/>
  <c r="AH31" i="5"/>
  <c r="AH30" i="5"/>
  <c r="AH29" i="5"/>
  <c r="AH27" i="5"/>
  <c r="AH26" i="5"/>
  <c r="AH25" i="5"/>
  <c r="AH24" i="5"/>
  <c r="AH23" i="5"/>
  <c r="AH22" i="5"/>
  <c r="AH21" i="5"/>
  <c r="AH20" i="5"/>
  <c r="AH19" i="5"/>
  <c r="AH17" i="5"/>
  <c r="AH16" i="5"/>
  <c r="AH15" i="5"/>
  <c r="AH14" i="5"/>
  <c r="AH13" i="5"/>
  <c r="AH12" i="5"/>
  <c r="AH11" i="5"/>
  <c r="AH10" i="5"/>
  <c r="AH9" i="5"/>
  <c r="M15" i="37" l="1"/>
  <c r="M16" i="37" s="1"/>
  <c r="M17" i="37" s="1"/>
  <c r="K15" i="37"/>
  <c r="K16" i="37" s="1"/>
  <c r="K17" i="37" s="1"/>
  <c r="AG177" i="5"/>
  <c r="AD177" i="5"/>
  <c r="L15" i="37"/>
  <c r="L16" i="37" s="1"/>
  <c r="L17" i="37" s="1"/>
  <c r="AE177" i="5"/>
  <c r="AA177" i="5"/>
  <c r="AC170" i="5"/>
  <c r="J15" i="37"/>
  <c r="N15" i="37" s="1"/>
  <c r="V15" i="37" s="1"/>
  <c r="AC169" i="5"/>
  <c r="J14" i="37"/>
  <c r="N14" i="37" s="1"/>
  <c r="V14" i="37" s="1"/>
  <c r="J13" i="37"/>
  <c r="N13" i="37" s="1"/>
  <c r="V13" i="37" s="1"/>
  <c r="AC168" i="5"/>
  <c r="AC167" i="5"/>
  <c r="J12" i="37"/>
  <c r="N12" i="37" s="1"/>
  <c r="V12" i="37" s="1"/>
  <c r="J11" i="37"/>
  <c r="N11" i="37" s="1"/>
  <c r="V11" i="37" s="1"/>
  <c r="AC166" i="5"/>
  <c r="AC165" i="5"/>
  <c r="J10" i="37"/>
  <c r="N10" i="37" s="1"/>
  <c r="V10" i="37" s="1"/>
  <c r="AC14" i="5"/>
  <c r="J9" i="37"/>
  <c r="Z177" i="5"/>
  <c r="R177" i="5"/>
  <c r="S177" i="5"/>
  <c r="Q177" i="5"/>
  <c r="U177" i="5"/>
  <c r="V177" i="5"/>
  <c r="AF177" i="5"/>
  <c r="W177" i="5"/>
  <c r="Y177" i="5"/>
  <c r="H13" i="35"/>
  <c r="J16" i="35"/>
  <c r="K19" i="35"/>
  <c r="M19" i="35"/>
  <c r="K9" i="35"/>
  <c r="J8" i="35"/>
  <c r="M17" i="35"/>
  <c r="L17" i="35"/>
  <c r="H22" i="35"/>
  <c r="H20" i="35"/>
  <c r="F23" i="35"/>
  <c r="H23" i="35" s="1"/>
  <c r="H17" i="35"/>
  <c r="H12" i="35"/>
  <c r="G15" i="35"/>
  <c r="H11" i="35"/>
  <c r="H10" i="35"/>
  <c r="H7" i="35"/>
  <c r="H14" i="35"/>
  <c r="H19" i="35"/>
  <c r="J9" i="35"/>
  <c r="K17" i="35"/>
  <c r="L9" i="35"/>
  <c r="L14" i="35"/>
  <c r="M9" i="35"/>
  <c r="M14" i="35"/>
  <c r="J10" i="35"/>
  <c r="J18" i="35"/>
  <c r="K10" i="35"/>
  <c r="L19" i="35"/>
  <c r="J21" i="35"/>
  <c r="K21" i="35"/>
  <c r="L21" i="35"/>
  <c r="M21" i="35"/>
  <c r="K14" i="35"/>
  <c r="L16" i="35"/>
  <c r="L20" i="35"/>
  <c r="L22" i="35"/>
  <c r="J20" i="35"/>
  <c r="J22" i="35"/>
  <c r="K22" i="35"/>
  <c r="K8" i="35"/>
  <c r="K16" i="35"/>
  <c r="K18" i="35"/>
  <c r="L10" i="35"/>
  <c r="K20" i="35"/>
  <c r="K7" i="35"/>
  <c r="X175" i="5"/>
  <c r="L7" i="35"/>
  <c r="L8" i="35"/>
  <c r="L18" i="35"/>
  <c r="M10" i="35"/>
  <c r="M8" i="35"/>
  <c r="M16" i="35"/>
  <c r="M18" i="35"/>
  <c r="J14" i="35"/>
  <c r="J17" i="35"/>
  <c r="J19" i="35"/>
  <c r="M20" i="35"/>
  <c r="M22" i="35"/>
  <c r="AB175" i="5"/>
  <c r="M7" i="35"/>
  <c r="J7" i="35"/>
  <c r="T10" i="35"/>
  <c r="P175" i="5"/>
  <c r="T7" i="35"/>
  <c r="T175" i="5"/>
  <c r="T8" i="35"/>
  <c r="Q23" i="35"/>
  <c r="Q15" i="35"/>
  <c r="R15" i="35"/>
  <c r="T22" i="35"/>
  <c r="R23" i="35"/>
  <c r="S23" i="35"/>
  <c r="S15" i="35"/>
  <c r="T19" i="35"/>
  <c r="T13" i="35"/>
  <c r="T9" i="35"/>
  <c r="T14" i="35"/>
  <c r="T11" i="35"/>
  <c r="T12" i="35"/>
  <c r="T18" i="35"/>
  <c r="T17" i="35"/>
  <c r="T21" i="35"/>
  <c r="T20" i="35"/>
  <c r="P23" i="35"/>
  <c r="T16" i="35"/>
  <c r="P15" i="35"/>
  <c r="AH175" i="5"/>
  <c r="L22" i="5"/>
  <c r="L23" i="5"/>
  <c r="L24" i="5"/>
  <c r="L25" i="5"/>
  <c r="L26" i="5"/>
  <c r="L27" i="5"/>
  <c r="L29" i="5"/>
  <c r="L30" i="5"/>
  <c r="L31" i="5"/>
  <c r="L33" i="5"/>
  <c r="L34" i="5"/>
  <c r="L35" i="5"/>
  <c r="AC175" i="5" l="1"/>
  <c r="N9" i="37"/>
  <c r="V9" i="37" s="1"/>
  <c r="V16" i="37" s="1"/>
  <c r="J16" i="37"/>
  <c r="Q24" i="35"/>
  <c r="R24" i="35"/>
  <c r="S24" i="35"/>
  <c r="H15" i="35"/>
  <c r="P24" i="35"/>
  <c r="T23" i="35"/>
  <c r="T15" i="35"/>
  <c r="L174" i="5"/>
  <c r="B16" i="37" l="1"/>
  <c r="V17" i="37"/>
  <c r="J17" i="37"/>
  <c r="N17" i="37" s="1"/>
  <c r="N16" i="37"/>
  <c r="L15" i="5"/>
  <c r="G17" i="35"/>
  <c r="L173" i="5"/>
  <c r="L172" i="5"/>
  <c r="L171" i="5"/>
  <c r="L169" i="5"/>
  <c r="L168" i="5"/>
  <c r="L167" i="5"/>
  <c r="L166" i="5"/>
  <c r="L20" i="5" l="1"/>
  <c r="G22" i="35"/>
  <c r="L21" i="5"/>
  <c r="N11" i="35" l="1"/>
  <c r="V11" i="35" s="1"/>
  <c r="N12" i="35"/>
  <c r="V12" i="35" s="1"/>
  <c r="N13" i="35"/>
  <c r="V13" i="35" s="1"/>
  <c r="G19" i="35"/>
  <c r="G16" i="35"/>
  <c r="G23" i="35" s="1"/>
  <c r="G14" i="35"/>
  <c r="G9" i="35"/>
  <c r="G10" i="35"/>
  <c r="D7" i="35"/>
  <c r="D8" i="35"/>
  <c r="D9" i="35"/>
  <c r="D10" i="35"/>
  <c r="D11" i="35"/>
  <c r="D12" i="35"/>
  <c r="D13" i="35"/>
  <c r="D14" i="35"/>
  <c r="C7" i="35"/>
  <c r="C8" i="35"/>
  <c r="C9" i="35"/>
  <c r="C10" i="35"/>
  <c r="C11" i="35"/>
  <c r="C12" i="35"/>
  <c r="C13" i="35"/>
  <c r="C14" i="35"/>
  <c r="G8" i="35" l="1"/>
  <c r="G21" i="35"/>
  <c r="H21" i="35" s="1"/>
  <c r="N22" i="35"/>
  <c r="V22" i="35" s="1"/>
  <c r="N21" i="35"/>
  <c r="V21" i="35" s="1"/>
  <c r="N19" i="35"/>
  <c r="V19" i="35" s="1"/>
  <c r="N20" i="35"/>
  <c r="V20" i="35" s="1"/>
  <c r="M23" i="35" l="1"/>
  <c r="L23" i="35"/>
  <c r="J23" i="35"/>
  <c r="K23" i="35"/>
  <c r="N17" i="35"/>
  <c r="V17" i="35" s="1"/>
  <c r="N8" i="35"/>
  <c r="V8" i="35" s="1"/>
  <c r="N10" i="35"/>
  <c r="V10" i="35" s="1"/>
  <c r="N18" i="35"/>
  <c r="V18" i="35" s="1"/>
  <c r="N9" i="35"/>
  <c r="V9" i="35" s="1"/>
  <c r="M15" i="35"/>
  <c r="L15" i="35"/>
  <c r="J15" i="35"/>
  <c r="K15" i="35"/>
  <c r="N14" i="35"/>
  <c r="V14" i="35" s="1"/>
  <c r="N16" i="35"/>
  <c r="V16" i="35" s="1"/>
  <c r="N7" i="35"/>
  <c r="V7" i="35" s="1"/>
  <c r="L24" i="35" l="1"/>
  <c r="K24" i="35"/>
  <c r="V23" i="35"/>
  <c r="J24" i="35"/>
  <c r="M24" i="35"/>
  <c r="N23" i="35"/>
  <c r="N15" i="35"/>
  <c r="L165" i="5" l="1"/>
  <c r="L164" i="5"/>
  <c r="L163" i="5"/>
  <c r="L162" i="5"/>
  <c r="L161" i="5"/>
  <c r="L159" i="5"/>
  <c r="L158" i="5"/>
  <c r="L175" i="5" l="1"/>
  <c r="L11" i="5"/>
  <c r="L14" i="5"/>
  <c r="K4" i="5"/>
  <c r="L12" i="5"/>
  <c r="L13" i="5"/>
  <c r="L16" i="5"/>
  <c r="L17" i="5"/>
  <c r="L19" i="5"/>
  <c r="L9" i="5"/>
  <c r="L36" i="5" s="1"/>
  <c r="L37" i="5" l="1"/>
  <c r="V15" i="35" l="1"/>
  <c r="B23" i="35" l="1"/>
  <c r="V24" i="35"/>
  <c r="G24" i="35"/>
  <c r="F24" i="35" l="1"/>
  <c r="H24" i="35" s="1"/>
  <c r="T24" i="35" l="1"/>
  <c r="N24" i="35"/>
  <c r="AB37" i="5"/>
  <c r="AB177" i="5" s="1"/>
  <c r="AH37" i="5"/>
  <c r="AH177" i="5" s="1"/>
  <c r="T37" i="5"/>
  <c r="T177" i="5" s="1"/>
  <c r="X37" i="5"/>
  <c r="X177" i="5" s="1"/>
  <c r="P37" i="5"/>
  <c r="AC37" i="5" s="1"/>
  <c r="N177" i="5"/>
  <c r="O177" i="5"/>
  <c r="I178" i="5"/>
  <c r="M177" i="5"/>
  <c r="P177" i="5" l="1"/>
  <c r="AC177" i="5" s="1"/>
</calcChain>
</file>

<file path=xl/sharedStrings.xml><?xml version="1.0" encoding="utf-8"?>
<sst xmlns="http://schemas.openxmlformats.org/spreadsheetml/2006/main" count="345" uniqueCount="197">
  <si>
    <t>Project name:</t>
  </si>
  <si>
    <t>Application reference number (If applicable):</t>
  </si>
  <si>
    <t>Lead implementer (organisation) name:</t>
  </si>
  <si>
    <t>Local currency used for project costs:</t>
  </si>
  <si>
    <t>GBP exchange rate used in budget:</t>
  </si>
  <si>
    <t xml:space="preserve">Direct Costs Range Guidance and Evidence Requirements </t>
  </si>
  <si>
    <t xml:space="preserve">Important: Budgets, including day rates, will be assessed as part of the recruitment process. Day rates should be in line with local market rates and should also provide value for money. The suggested price ranges for personnel provided below include a cap for the maximum cost of day rates we will accept. Please bear in mind that this is ODA funding so value for money will be subject to high levels of scrutiny. Prices must reflect the accurate costs of delivering particular outputs or activities and costs must be able to be evidenced and justified. </t>
  </si>
  <si>
    <t>Cost Category</t>
  </si>
  <si>
    <t>Indicative Cost Range</t>
  </si>
  <si>
    <t>Note</t>
  </si>
  <si>
    <t>Types of evidence that should be retained</t>
  </si>
  <si>
    <t>Luxury Goods (including Alcohol and Tobacco)</t>
  </si>
  <si>
    <t>N/A</t>
  </si>
  <si>
    <t>The UK PACT Country Funds do not support this category. If the project needs to purchase items in this category, please seek funding from other sources.</t>
  </si>
  <si>
    <t>Desktops, laptops, printers, scanners, cameras, etc</t>
  </si>
  <si>
    <t>Office rental</t>
  </si>
  <si>
    <t xml:space="preserve">The UK PACT Country Funds do not support this category. If the project needs to purchase items in this category, please seek funding from other sources. This cost is eligible as an overhead. </t>
  </si>
  <si>
    <t>Salaries (excluding labour charged by day rate – please see below)</t>
  </si>
  <si>
    <t>Communications costs</t>
  </si>
  <si>
    <t xml:space="preserve">Communications and branding costs count as Direct Project Costs and therefore should be included in budget.  Eligible costs are limited to expenses that are directly related to disseminating project outputs.   Broader organisational marketing or promotion expenses are not eligible for UK PACT funding.  </t>
  </si>
  <si>
    <t>Digital Spend</t>
  </si>
  <si>
    <t>Costs related to any external-facing services provided through
the internet to citizens, businesses, civil society, non-government organisations or government counterparts (including but not limited to: websites, knowledge hubs, mobile apps, mapping tools, data platforms) can be eligible in some circumstances but must receive specific approval from UK PACT</t>
  </si>
  <si>
    <t>Itemised receipt or invoice from vendor</t>
  </si>
  <si>
    <t xml:space="preserve">Expert salaries </t>
  </si>
  <si>
    <t xml:space="preserve">Dependant on local market rate </t>
  </si>
  <si>
    <t xml:space="preserve">Expert salaries should always be in line with local market rates. The level of pay across the project team should reflect the nature of work and seniority of implementers. All rates must be based on the cost of employing that specific individual on the project. UK PACT may carry our own benchmarking to ensure the rates proposed represent Value for Money. </t>
  </si>
  <si>
    <t>Timesheet</t>
  </si>
  <si>
    <t>The person day consultancy cost shall be based on accumulative basis. For example, if the person spends 2 hours a day for project and rest of 6 hours on non-project work, the total cost for 4 working days shall be calculated in the budget as 1 person day (counting 8 working hours as 1 full working day).</t>
  </si>
  <si>
    <t xml:space="preserve">Accommodation and subsistence per person/day.  </t>
  </si>
  <si>
    <t>Hotel: Market rate - Maximum £120           
Meals: Market rate - Maximum £30</t>
  </si>
  <si>
    <t xml:space="preserve">Prices are the maximum allowed to spend per day, per person. But costs should reflect the market rate.
Note that meals include: breakfast, lunch and dinner. 
Taxis from/to airport/hotel and from/to hotel/project event, can be reimbursed with evidence of need.  
Costs are expected to be reasonable and accurate </t>
  </si>
  <si>
    <t>Original itemised receipt provided by the vendor
or customer’s copy of charge/credit card slip</t>
  </si>
  <si>
    <t xml:space="preserve">International return flights </t>
  </si>
  <si>
    <t xml:space="preserve">All need to take economy class for both domestic and international flights. </t>
  </si>
  <si>
    <t>Original itemised receipt provided by the vendor,
or a credit card statement if a receipt is not available and an itemised receipt is not required,
or a passenger invoice/itinerary</t>
  </si>
  <si>
    <t>Domestic return flights</t>
  </si>
  <si>
    <t xml:space="preserve">Event venue cost per person/Day
</t>
  </si>
  <si>
    <r>
      <t xml:space="preserve">Market rate. Cost may vary, but evidence on Value for money should be provided. </t>
    </r>
    <r>
      <rPr>
        <sz val="10"/>
        <rFont val="Muli"/>
      </rPr>
      <t xml:space="preserve">(e.g. requesting 3 quotes) </t>
    </r>
  </si>
  <si>
    <t xml:space="preserve">This should be the baseline standard that includes: 1 meeting conference room for 8 hours; 1 buffet lunch; 2 coffee/snack breaks; basic audio-visual equipment; pen, writing pads, and iced water etc.   </t>
  </si>
  <si>
    <t>Payment receipt along with the conference agenda showing the cost breakdowns (including receipts where applicable), topic of discussion and proof of payment</t>
  </si>
  <si>
    <t>Consecutive and simultaneous interpretation</t>
  </si>
  <si>
    <t>Market rate - Maximum £325</t>
  </si>
  <si>
    <t>This applies to interpretation carried out within the target country and internationally for one full working day</t>
  </si>
  <si>
    <t>Timesheet
or Invoice of services</t>
  </si>
  <si>
    <t>Translation</t>
  </si>
  <si>
    <t>Print fees</t>
  </si>
  <si>
    <t>Market rate</t>
  </si>
  <si>
    <t>Itemised receipt from vendor</t>
  </si>
  <si>
    <t>Other</t>
  </si>
  <si>
    <t>If you select "other" under cost category, please provide a description of the costs relevance to the project.</t>
  </si>
  <si>
    <t>Relevant evidence, dependent on cost type</t>
  </si>
  <si>
    <t xml:space="preserve">Permanent </t>
  </si>
  <si>
    <t>Fixed term</t>
  </si>
  <si>
    <t>Sub-contractor</t>
  </si>
  <si>
    <t>National (Personnel based in country where project is being delivered)</t>
  </si>
  <si>
    <t>International (Personnel based outside country where project is being delivered)</t>
  </si>
  <si>
    <t>Output-Based Budget - Guidance</t>
  </si>
  <si>
    <t>Key</t>
  </si>
  <si>
    <t>Requires input (if applicable)</t>
  </si>
  <si>
    <t>DO NOT EDIT</t>
  </si>
  <si>
    <t>Auto-populated. Quarterly totals. Grant claims will be made on a quarterly basis and will correspond to these values</t>
  </si>
  <si>
    <t>No input required</t>
  </si>
  <si>
    <t>Auto-populated, inputs valid</t>
  </si>
  <si>
    <t>Auto-populated, inputs not valid</t>
  </si>
  <si>
    <t>Please read the below overview before completing the budget sheet</t>
  </si>
  <si>
    <t>1. Budget Sheet Overview</t>
  </si>
  <si>
    <t>2. Output Detail: How to enter the budget</t>
  </si>
  <si>
    <t>Workplan</t>
  </si>
  <si>
    <t>GRANT WORKPLAN AND MILESTONES</t>
  </si>
  <si>
    <t>Financial Year 2026-2027</t>
  </si>
  <si>
    <t>Financial Year 2027- 2028</t>
  </si>
  <si>
    <t>Outputs and other workstreams
List the individual outputs that you plan to deliver as you have listed in your Proposal and Project ToC form. In addition to these, you should make sure you incorporate workstreams related to project management, monitoring evaluation and learning, communications and gender, equality and social inclusion.</t>
  </si>
  <si>
    <r>
      <rPr>
        <b/>
        <sz val="12"/>
        <color rgb="FFFFFFFF"/>
        <rFont val="Muli"/>
      </rPr>
      <t xml:space="preserve">Activities and milestones linked to achievement of output
</t>
    </r>
    <r>
      <rPr>
        <sz val="12"/>
        <color rgb="FFFFFFFF"/>
        <rFont val="Muli"/>
      </rPr>
      <t xml:space="preserve">
List the activities that you will carry out in order to achieve each output, for example all of the activities that will lead up to the delivery of an individual training or a specific report, and highlight when a milestone is delivered.</t>
    </r>
  </si>
  <si>
    <r>
      <rPr>
        <b/>
        <sz val="12"/>
        <color theme="0"/>
        <rFont val="Muli"/>
      </rPr>
      <t>Deliverables/evidences linked to each activity</t>
    </r>
    <r>
      <rPr>
        <sz val="12"/>
        <color theme="0"/>
        <rFont val="Muli"/>
      </rPr>
      <t xml:space="preserve">
List the deliverables or evidences that you will submit for each proposed activity.</t>
    </r>
  </si>
  <si>
    <t xml:space="preserve">Delivery Partner responsible for activity </t>
  </si>
  <si>
    <t>Q1</t>
  </si>
  <si>
    <t>Q2</t>
  </si>
  <si>
    <t>Q3</t>
  </si>
  <si>
    <t>Q4</t>
  </si>
  <si>
    <t>Output 1.</t>
  </si>
  <si>
    <t>X</t>
  </si>
  <si>
    <t>O</t>
  </si>
  <si>
    <t>M</t>
  </si>
  <si>
    <t>Output 2.</t>
  </si>
  <si>
    <t xml:space="preserve">Output 3. </t>
  </si>
  <si>
    <t xml:space="preserve">Output 4. </t>
  </si>
  <si>
    <t xml:space="preserve">Output 5. </t>
  </si>
  <si>
    <t>Project Management activities
(Inputs that don't directly relate specifically to one output)</t>
  </si>
  <si>
    <t>Project Title:</t>
  </si>
  <si>
    <t xml:space="preserve">Please note, payment will be made in arrears </t>
  </si>
  <si>
    <r>
      <t xml:space="preserve">Project 
output
</t>
    </r>
    <r>
      <rPr>
        <sz val="10"/>
        <color rgb="FFFFFFFF"/>
        <rFont val="Arial"/>
        <family val="2"/>
      </rPr>
      <t>Should directly reflect Proposal and ToR</t>
    </r>
  </si>
  <si>
    <r>
      <t xml:space="preserve">Output 
Title
</t>
    </r>
    <r>
      <rPr>
        <sz val="10"/>
        <color rgb="FFFFFFFF"/>
        <rFont val="Arial"/>
        <family val="2"/>
      </rPr>
      <t xml:space="preserve">
Take directly from Proposal and ToR. Every output should be costed</t>
    </r>
  </si>
  <si>
    <r>
      <t xml:space="preserve">Cost
Categories
</t>
    </r>
    <r>
      <rPr>
        <sz val="10"/>
        <color theme="0"/>
        <rFont val="Arial"/>
        <family val="2"/>
      </rPr>
      <t xml:space="preserve">Please refer to the "budget guidance" tab and  when filling in the template.
Add extra rows as necessary. Every "Other" expense should be justified in the "Other-justification" tab
</t>
    </r>
    <r>
      <rPr>
        <b/>
        <sz val="10"/>
        <color theme="0"/>
        <rFont val="Arial"/>
        <family val="2"/>
      </rPr>
      <t xml:space="preserve">
</t>
    </r>
  </si>
  <si>
    <r>
      <t xml:space="preserve">Name of personnel
</t>
    </r>
    <r>
      <rPr>
        <sz val="10"/>
        <color theme="0"/>
        <rFont val="Arial"/>
        <family val="2"/>
      </rPr>
      <t>Only required when you have selected "Personnel" in Column E. Should match name on "Staff list" tab</t>
    </r>
  </si>
  <si>
    <r>
      <rPr>
        <b/>
        <sz val="10"/>
        <color rgb="FFFFFFFF"/>
        <rFont val="Arial"/>
        <family val="2"/>
      </rPr>
      <t xml:space="preserve">Country 
</t>
    </r>
    <r>
      <rPr>
        <sz val="10"/>
        <color rgb="FFFFFFFF"/>
        <rFont val="Arial"/>
        <family val="2"/>
      </rPr>
      <t>For International Travel, state origin and destination.
For all other expenses, state the country where the cost is occurring</t>
    </r>
    <r>
      <rPr>
        <b/>
        <sz val="10"/>
        <color rgb="FFFFFFFF"/>
        <rFont val="Arial"/>
        <family val="2"/>
      </rPr>
      <t xml:space="preserve"> </t>
    </r>
  </si>
  <si>
    <r>
      <t xml:space="preserve">Organisation
</t>
    </r>
    <r>
      <rPr>
        <sz val="10"/>
        <color theme="0"/>
        <rFont val="Arial"/>
        <family val="2"/>
      </rPr>
      <t>Please indicate whether the cost relates to the lead organisation, or to a consortium partner or sub-contractor (specify name of organisation in each case)</t>
    </r>
  </si>
  <si>
    <r>
      <rPr>
        <b/>
        <sz val="10"/>
        <color rgb="FFFFFFFF"/>
        <rFont val="Arial"/>
        <family val="2"/>
      </rPr>
      <t xml:space="preserve">Sub-category
</t>
    </r>
    <r>
      <rPr>
        <sz val="10"/>
        <color rgb="FFFFFFFF"/>
        <rFont val="Arial"/>
        <family val="2"/>
      </rPr>
      <t>For "personnel", select from drop-down menu.
For "Other", specify cost type
No input required for  all other cost categories</t>
    </r>
  </si>
  <si>
    <t>Output Total</t>
  </si>
  <si>
    <t>Q1 Financial year 26/27</t>
  </si>
  <si>
    <t>Q2 Financial year 26/27</t>
  </si>
  <si>
    <t>Q3 Financial year 26/27</t>
  </si>
  <si>
    <t>Q4 Financial year 26/27</t>
  </si>
  <si>
    <t>FY 26/27
Total Cost</t>
  </si>
  <si>
    <t>Q1 FY 27/28</t>
  </si>
  <si>
    <t>Q2 FY 27/28</t>
  </si>
  <si>
    <t>Q3 FY 27/28</t>
  </si>
  <si>
    <t>Q4 FY 27/28</t>
  </si>
  <si>
    <t>FY 27/28
Total Cost</t>
  </si>
  <si>
    <t>Cost per unit (GBP)</t>
  </si>
  <si>
    <t>No. people / items</t>
  </si>
  <si>
    <t>No. days</t>
  </si>
  <si>
    <t>Total</t>
  </si>
  <si>
    <t>Apr '26</t>
  </si>
  <si>
    <t>May '26</t>
  </si>
  <si>
    <t>Jun '26</t>
  </si>
  <si>
    <t>Q1
Total Cost</t>
  </si>
  <si>
    <t>Jul '26</t>
  </si>
  <si>
    <t>Aug '26</t>
  </si>
  <si>
    <t>Sep '26</t>
  </si>
  <si>
    <t>Q2
Total Cost</t>
  </si>
  <si>
    <t>Oct '26</t>
  </si>
  <si>
    <t>Nov '26</t>
  </si>
  <si>
    <t>Dec '26</t>
  </si>
  <si>
    <t>Q3
Total Cost</t>
  </si>
  <si>
    <t>Jan '27</t>
  </si>
  <si>
    <t>Feb '27</t>
  </si>
  <si>
    <t>Mar '27</t>
  </si>
  <si>
    <t>Q4
Total Cost</t>
  </si>
  <si>
    <t xml:space="preserve">Output 1.
</t>
  </si>
  <si>
    <t xml:space="preserve"> .</t>
  </si>
  <si>
    <t>Personnel</t>
  </si>
  <si>
    <t>Example</t>
  </si>
  <si>
    <t>Principal expert</t>
  </si>
  <si>
    <t>Junior expert</t>
  </si>
  <si>
    <t>Expert</t>
  </si>
  <si>
    <t>Senior expert</t>
  </si>
  <si>
    <t xml:space="preserve">Admin assistant </t>
  </si>
  <si>
    <t>Travel domestic</t>
  </si>
  <si>
    <t>Travel international</t>
  </si>
  <si>
    <t>Accommodation and subsistence</t>
  </si>
  <si>
    <t>Workshop/Event</t>
  </si>
  <si>
    <t>Translation and interpretation</t>
  </si>
  <si>
    <t>Personnel Subtotal</t>
  </si>
  <si>
    <t>Subtotal</t>
  </si>
  <si>
    <t xml:space="preserve"> </t>
  </si>
  <si>
    <t xml:space="preserve">Output 3.
</t>
  </si>
  <si>
    <t>Output 4.</t>
  </si>
  <si>
    <t xml:space="preserve">Output 5.
</t>
  </si>
  <si>
    <t>Project Management Activities</t>
  </si>
  <si>
    <t>Quarterly Personnel Totals</t>
  </si>
  <si>
    <t>Quarterly Totals</t>
  </si>
  <si>
    <t>Total direct costs</t>
  </si>
  <si>
    <t>Milestones</t>
  </si>
  <si>
    <t>Milestone Schedule FY 26/27</t>
  </si>
  <si>
    <t>Milestone Schedule FY 27/28</t>
  </si>
  <si>
    <t>#</t>
  </si>
  <si>
    <t>Milestone description</t>
  </si>
  <si>
    <t>List of deliverables</t>
  </si>
  <si>
    <t>Activity No.</t>
  </si>
  <si>
    <t>Output</t>
  </si>
  <si>
    <t>%</t>
  </si>
  <si>
    <t>Value</t>
  </si>
  <si>
    <t xml:space="preserve">Example </t>
  </si>
  <si>
    <t>Budget Justification of "Other" expenses</t>
  </si>
  <si>
    <t xml:space="preserve">Every expense listed in the Budget Sheet as "Other", must be described and justifed here. </t>
  </si>
  <si>
    <t>Output Number</t>
  </si>
  <si>
    <t>Cost description</t>
  </si>
  <si>
    <t>Total cost</t>
  </si>
  <si>
    <t xml:space="preserve">Type of evidence to be supplied </t>
  </si>
  <si>
    <r>
      <t xml:space="preserve">Justification
</t>
    </r>
    <r>
      <rPr>
        <b/>
        <i/>
        <sz val="10"/>
        <color theme="0"/>
        <rFont val="Muli"/>
      </rPr>
      <t>Why is this cost necessary? How does this cost contribute to the proposed outputs?</t>
    </r>
  </si>
  <si>
    <t>Please add more as necessary</t>
  </si>
  <si>
    <t>Staff list</t>
  </si>
  <si>
    <r>
      <t xml:space="preserve">Name 
</t>
    </r>
    <r>
      <rPr>
        <sz val="10"/>
        <color theme="0"/>
        <rFont val="Muli"/>
      </rPr>
      <t>Name and surname of person</t>
    </r>
  </si>
  <si>
    <r>
      <t xml:space="preserve">Sub-Category
</t>
    </r>
    <r>
      <rPr>
        <sz val="10"/>
        <color theme="0"/>
        <rFont val="Muli"/>
      </rPr>
      <t>Role of personnel on project</t>
    </r>
  </si>
  <si>
    <r>
      <t xml:space="preserve"> Day Rate in Local Currency
</t>
    </r>
    <r>
      <rPr>
        <sz val="10"/>
        <color theme="0"/>
        <rFont val="Muli"/>
      </rPr>
      <t xml:space="preserve">The cost to the organisation to emply that individual for one day
</t>
    </r>
  </si>
  <si>
    <r>
      <t xml:space="preserve">Number of Days
</t>
    </r>
    <r>
      <rPr>
        <sz val="10"/>
        <color theme="0"/>
        <rFont val="Muli"/>
      </rPr>
      <t>Total days the employee will work on the project across all outputs</t>
    </r>
  </si>
  <si>
    <r>
      <t xml:space="preserve">Organisation
</t>
    </r>
    <r>
      <rPr>
        <sz val="10"/>
        <color theme="0"/>
        <rFont val="Muli"/>
      </rPr>
      <t>Which consortium member the individual will be employed by</t>
    </r>
  </si>
  <si>
    <r>
      <t xml:space="preserve">Location
</t>
    </r>
    <r>
      <rPr>
        <sz val="10"/>
        <color theme="0"/>
        <rFont val="Muli"/>
      </rPr>
      <t xml:space="preserve">
Where the person is based </t>
    </r>
  </si>
  <si>
    <r>
      <t xml:space="preserve">
Employment Type
</t>
    </r>
    <r>
      <rPr>
        <sz val="10"/>
        <color theme="0"/>
        <rFont val="Muli"/>
      </rPr>
      <t>The contract type under which the individual is employed by the organisation</t>
    </r>
    <r>
      <rPr>
        <b/>
        <sz val="10"/>
        <color theme="0"/>
        <rFont val="Muli"/>
      </rPr>
      <t xml:space="preserve">
</t>
    </r>
  </si>
  <si>
    <t>Please add more rows as necessary</t>
  </si>
  <si>
    <t>Budget Summary</t>
  </si>
  <si>
    <t>This tab will autopopulate based on the budget sheet and staff list</t>
  </si>
  <si>
    <t>Financial Year 2024/2025</t>
  </si>
  <si>
    <t>Financial Year 2026/2027</t>
  </si>
  <si>
    <t>Financial Year 2027/2028</t>
  </si>
  <si>
    <t>Overall</t>
  </si>
  <si>
    <t>Category</t>
  </si>
  <si>
    <t># of people</t>
  </si>
  <si>
    <t># of days</t>
  </si>
  <si>
    <t>Assistant to expert</t>
  </si>
  <si>
    <t xml:space="preserve">Project manager </t>
  </si>
  <si>
    <t>Support Staff</t>
  </si>
  <si>
    <t xml:space="preserve">Personnel Total </t>
  </si>
  <si>
    <t xml:space="preserve">Reimbursable Total </t>
  </si>
  <si>
    <t xml:space="preserve">Grand total </t>
  </si>
  <si>
    <t>Milestone Schedule</t>
  </si>
  <si>
    <t>Milestone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</si>
</sst>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Red]\-&quot;£&quot;#,##0"/>
    <numFmt numFmtId="165" formatCode="&quot;£&quot;#,##0"/>
    <numFmt numFmtId="166" formatCode="&quot;£&quot;#,##0.00"/>
    <numFmt numFmtId="167" formatCode="mmmyy"/>
    <numFmt numFmtId="168" formatCode="_-* #,##0_-;\-* #,##0_-;_-* &quot;-&quot;??_-;_-@_-"/>
    <numFmt numFmtId="169" formatCode="0.0%"/>
    <numFmt numFmtId="170" formatCode="_-[$£-809]* #,##0.00_-;\-[$£-809]* #,##0.00_-;_-[$£-809]* &quot;-&quot;??_-;_-@_-"/>
  </numFmts>
  <fonts count="66">
    <font>
      <sz val="11"/>
      <color indexed="8"/>
      <name val="Calibri"/>
      <family val="2"/>
    </font>
    <font>
      <sz val="10"/>
      <color indexed="8"/>
      <name val="Arial"/>
      <family val="2"/>
    </font>
    <font>
      <sz val="10"/>
      <name val="Arial"/>
      <family val="2"/>
    </font>
    <font>
      <b/>
      <sz val="10"/>
      <name val="Arial"/>
      <family val="2"/>
    </font>
    <font>
      <b/>
      <sz val="14"/>
      <name val="Arial"/>
      <family val="2"/>
    </font>
    <font>
      <sz val="9"/>
      <name val="宋体"/>
      <charset val="134"/>
    </font>
    <font>
      <sz val="12"/>
      <color indexed="8"/>
      <name val="Arial"/>
      <family val="2"/>
    </font>
    <font>
      <sz val="11"/>
      <color indexed="8"/>
      <name val="Arial"/>
      <family val="2"/>
    </font>
    <font>
      <b/>
      <sz val="10"/>
      <color indexed="8"/>
      <name val="Arial"/>
      <family val="2"/>
    </font>
    <font>
      <sz val="10"/>
      <color rgb="FF3E3E3E"/>
      <name val="Tahoma"/>
      <family val="2"/>
    </font>
    <font>
      <b/>
      <sz val="10"/>
      <color rgb="FFFF0000"/>
      <name val="Arial"/>
      <family val="2"/>
    </font>
    <font>
      <b/>
      <sz val="10"/>
      <color theme="0"/>
      <name val="Arial"/>
      <family val="2"/>
    </font>
    <font>
      <sz val="11"/>
      <name val="Arial"/>
      <family val="2"/>
    </font>
    <font>
      <sz val="9"/>
      <color theme="3"/>
      <name val="Arial"/>
      <family val="2"/>
    </font>
    <font>
      <sz val="11"/>
      <color theme="0"/>
      <name val="Calibri"/>
      <family val="2"/>
    </font>
    <font>
      <b/>
      <sz val="11"/>
      <color theme="0"/>
      <name val="Arial"/>
      <family val="2"/>
    </font>
    <font>
      <sz val="10"/>
      <color theme="0"/>
      <name val="Arial"/>
      <family val="2"/>
    </font>
    <font>
      <sz val="11"/>
      <color theme="0"/>
      <name val="Arial"/>
      <family val="2"/>
    </font>
    <font>
      <sz val="12"/>
      <color indexed="8"/>
      <name val="Calibri"/>
      <family val="2"/>
    </font>
    <font>
      <sz val="12"/>
      <color theme="0"/>
      <name val="Calibri"/>
      <family val="2"/>
    </font>
    <font>
      <i/>
      <sz val="10"/>
      <color rgb="FFFF0000"/>
      <name val="Arial"/>
      <family val="2"/>
    </font>
    <font>
      <b/>
      <sz val="16"/>
      <color theme="0"/>
      <name val="Calibri"/>
      <family val="2"/>
    </font>
    <font>
      <b/>
      <sz val="12"/>
      <name val="Arial"/>
      <family val="2"/>
    </font>
    <font>
      <b/>
      <u/>
      <sz val="12"/>
      <color indexed="8"/>
      <name val="Calibri"/>
      <family val="2"/>
    </font>
    <font>
      <b/>
      <sz val="12"/>
      <color theme="0"/>
      <name val="Calibri"/>
      <family val="2"/>
    </font>
    <font>
      <sz val="11"/>
      <color indexed="8"/>
      <name val="Calibri"/>
      <family val="2"/>
    </font>
    <font>
      <sz val="11"/>
      <color indexed="8"/>
      <name val="Muli"/>
    </font>
    <font>
      <b/>
      <sz val="11"/>
      <color theme="0"/>
      <name val="Muli"/>
    </font>
    <font>
      <b/>
      <sz val="14"/>
      <color theme="5"/>
      <name val="Muli"/>
    </font>
    <font>
      <sz val="12"/>
      <color theme="1"/>
      <name val="Muli"/>
    </font>
    <font>
      <b/>
      <sz val="10"/>
      <color theme="0"/>
      <name val="Muli"/>
    </font>
    <font>
      <sz val="11"/>
      <color theme="0"/>
      <name val="Muli"/>
    </font>
    <font>
      <sz val="10"/>
      <color rgb="FF000000"/>
      <name val="Muli"/>
    </font>
    <font>
      <b/>
      <sz val="11"/>
      <color rgb="FF000000"/>
      <name val="Muli"/>
    </font>
    <font>
      <sz val="10"/>
      <name val="Muli"/>
    </font>
    <font>
      <sz val="10"/>
      <color theme="1"/>
      <name val="Muli"/>
    </font>
    <font>
      <sz val="11"/>
      <name val="Muli"/>
    </font>
    <font>
      <b/>
      <i/>
      <sz val="10"/>
      <color theme="0"/>
      <name val="Muli"/>
    </font>
    <font>
      <b/>
      <sz val="12"/>
      <color theme="0"/>
      <name val="Muli"/>
    </font>
    <font>
      <sz val="12"/>
      <color indexed="8"/>
      <name val="Muli"/>
    </font>
    <font>
      <sz val="10"/>
      <color theme="0"/>
      <name val="Muli"/>
    </font>
    <font>
      <b/>
      <sz val="12"/>
      <name val="Muli"/>
    </font>
    <font>
      <b/>
      <sz val="16"/>
      <color theme="0"/>
      <name val="Muli"/>
    </font>
    <font>
      <sz val="12"/>
      <name val="Muli"/>
    </font>
    <font>
      <b/>
      <sz val="14"/>
      <name val="Muli"/>
    </font>
    <font>
      <b/>
      <sz val="10"/>
      <color rgb="FFFF0000"/>
      <name val="Muli"/>
    </font>
    <font>
      <b/>
      <sz val="10"/>
      <name val="Muli"/>
    </font>
    <font>
      <i/>
      <sz val="10"/>
      <color rgb="FFFF0000"/>
      <name val="Muli"/>
    </font>
    <font>
      <b/>
      <sz val="11"/>
      <color theme="0" tint="-4.9989318521683403E-2"/>
      <name val="Muli"/>
    </font>
    <font>
      <sz val="10"/>
      <color indexed="8"/>
      <name val="Muli"/>
    </font>
    <font>
      <b/>
      <sz val="11"/>
      <color indexed="8"/>
      <name val="Muli"/>
    </font>
    <font>
      <sz val="11"/>
      <color rgb="FFFF0000"/>
      <name val="Muli"/>
    </font>
    <font>
      <b/>
      <sz val="12"/>
      <color rgb="FFFF0000"/>
      <name val="Muli"/>
    </font>
    <font>
      <sz val="12"/>
      <color theme="0"/>
      <name val="Muli"/>
    </font>
    <font>
      <b/>
      <sz val="11"/>
      <name val="Arial"/>
      <family val="2"/>
    </font>
    <font>
      <b/>
      <sz val="11"/>
      <color indexed="8"/>
      <name val="Arial"/>
      <family val="2"/>
    </font>
    <font>
      <b/>
      <sz val="12"/>
      <color indexed="8"/>
      <name val="Arial"/>
      <family val="2"/>
    </font>
    <font>
      <b/>
      <sz val="10"/>
      <color rgb="FFFFFFFF"/>
      <name val="Arial"/>
      <family val="2"/>
    </font>
    <font>
      <sz val="10"/>
      <color rgb="FFFFFFFF"/>
      <name val="Arial"/>
      <family val="2"/>
    </font>
    <font>
      <sz val="8"/>
      <name val="Calibri"/>
      <family val="2"/>
    </font>
    <font>
      <b/>
      <sz val="12"/>
      <color rgb="FFFFFFFF"/>
      <name val="Muli"/>
    </font>
    <font>
      <sz val="12"/>
      <color rgb="FFFFFFFF"/>
      <name val="Muli"/>
    </font>
    <font>
      <sz val="11"/>
      <color rgb="FFFF0000"/>
      <name val="Calibri"/>
      <family val="2"/>
      <scheme val="minor"/>
    </font>
    <font>
      <b/>
      <sz val="12"/>
      <color theme="0"/>
      <name val="Calibri"/>
      <family val="2"/>
      <scheme val="minor"/>
    </font>
    <font>
      <sz val="12"/>
      <name val="Arial Narrow"/>
      <family val="2"/>
    </font>
    <font>
      <sz val="12"/>
      <color theme="0"/>
      <name val="Calibri"/>
      <family val="2"/>
      <scheme val="minor"/>
    </font>
  </fonts>
  <fills count="2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theme="6"/>
        <bgColor indexed="64"/>
      </patternFill>
    </fill>
    <fill>
      <patternFill patternType="solid">
        <fgColor theme="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7820D"/>
        <bgColor indexed="64"/>
      </patternFill>
    </fill>
    <fill>
      <patternFill patternType="solid">
        <fgColor theme="0" tint="-0.499984740745262"/>
        <bgColor indexed="64"/>
      </patternFill>
    </fill>
    <fill>
      <patternFill patternType="solid">
        <fgColor rgb="FFC000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001E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rgb="FF00B050"/>
        <bgColor indexed="64"/>
      </patternFill>
    </fill>
    <fill>
      <patternFill patternType="solid">
        <fgColor rgb="FF009A46"/>
        <bgColor indexed="64"/>
      </patternFill>
    </fill>
    <fill>
      <patternFill patternType="solid">
        <fgColor rgb="FF92D050"/>
        <bgColor indexed="64"/>
      </patternFill>
    </fill>
    <fill>
      <patternFill patternType="solid">
        <fgColor theme="6" tint="-0.499984740745262"/>
        <bgColor indexed="64"/>
      </patternFill>
    </fill>
  </fills>
  <borders count="82">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auto="1"/>
      </left>
      <right style="thin">
        <color indexed="64"/>
      </right>
      <top/>
      <bottom style="thin">
        <color indexed="64"/>
      </bottom>
      <diagonal/>
    </border>
    <border>
      <left style="medium">
        <color auto="1"/>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top/>
      <bottom style="thin">
        <color indexed="64"/>
      </bottom>
      <diagonal/>
    </border>
    <border>
      <left style="medium">
        <color indexed="64"/>
      </left>
      <right/>
      <top/>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theme="0"/>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style="thin">
        <color indexed="64"/>
      </right>
      <top/>
      <bottom/>
      <diagonal/>
    </border>
    <border>
      <left style="medium">
        <color theme="0"/>
      </left>
      <right/>
      <top style="medium">
        <color theme="0"/>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theme="0"/>
      </left>
      <right style="medium">
        <color theme="0"/>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theme="0"/>
      </top>
      <bottom/>
      <diagonal/>
    </border>
    <border>
      <left style="medium">
        <color indexed="64"/>
      </left>
      <right style="medium">
        <color indexed="64"/>
      </right>
      <top style="thin">
        <color theme="0"/>
      </top>
      <bottom style="medium">
        <color indexed="64"/>
      </bottom>
      <diagonal/>
    </border>
    <border>
      <left style="medium">
        <color indexed="64"/>
      </left>
      <right style="medium">
        <color indexed="64"/>
      </right>
      <top style="medium">
        <color indexed="64"/>
      </top>
      <bottom style="thin">
        <color theme="0" tint="-4.9989318521683403E-2"/>
      </bottom>
      <diagonal/>
    </border>
    <border>
      <left style="medium">
        <color indexed="64"/>
      </left>
      <right style="medium">
        <color indexed="64"/>
      </right>
      <top style="thin">
        <color theme="0" tint="-4.9989318521683403E-2"/>
      </top>
      <bottom style="medium">
        <color indexed="64"/>
      </bottom>
      <diagonal/>
    </border>
    <border>
      <left/>
      <right/>
      <top style="thin">
        <color theme="0"/>
      </top>
      <bottom style="thin">
        <color theme="0"/>
      </bottom>
      <diagonal/>
    </border>
    <border>
      <left/>
      <right/>
      <top/>
      <bottom style="thin">
        <color theme="0"/>
      </bottom>
      <diagonal/>
    </border>
    <border>
      <left style="thin">
        <color indexed="64"/>
      </left>
      <right style="medium">
        <color indexed="64"/>
      </right>
      <top style="medium">
        <color indexed="64"/>
      </top>
      <bottom style="thin">
        <color indexed="64"/>
      </bottom>
      <diagonal/>
    </border>
    <border>
      <left style="medium">
        <color indexed="64"/>
      </left>
      <right/>
      <top style="thin">
        <color theme="0" tint="-4.9989318521683403E-2"/>
      </top>
      <bottom/>
      <diagonal/>
    </border>
    <border>
      <left style="medium">
        <color indexed="64"/>
      </left>
      <right/>
      <top style="thin">
        <color theme="0" tint="-4.9989318521683403E-2"/>
      </top>
      <bottom style="medium">
        <color indexed="64"/>
      </bottom>
      <diagonal/>
    </border>
    <border>
      <left/>
      <right/>
      <top style="thin">
        <color indexed="64"/>
      </top>
      <bottom style="thin">
        <color indexed="64"/>
      </bottom>
      <diagonal/>
    </border>
  </borders>
  <cellStyleXfs count="5">
    <xf numFmtId="0" fontId="0" fillId="0" borderId="0"/>
    <xf numFmtId="0" fontId="2" fillId="0" borderId="0"/>
    <xf numFmtId="9" fontId="2"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cellStyleXfs>
  <cellXfs count="383">
    <xf numFmtId="0" fontId="0" fillId="0" borderId="0" xfId="0"/>
    <xf numFmtId="0" fontId="7" fillId="3" borderId="0" xfId="0" applyFont="1" applyFill="1"/>
    <xf numFmtId="0" fontId="7" fillId="3" borderId="0" xfId="0" applyFont="1" applyFill="1" applyAlignment="1">
      <alignment horizontal="center"/>
    </xf>
    <xf numFmtId="165" fontId="3" fillId="4" borderId="3" xfId="0" applyNumberFormat="1" applyFont="1" applyFill="1" applyBorder="1" applyAlignment="1">
      <alignment horizontal="center" vertical="center"/>
    </xf>
    <xf numFmtId="165" fontId="7" fillId="3" borderId="0" xfId="0" applyNumberFormat="1" applyFont="1" applyFill="1" applyAlignment="1">
      <alignment horizontal="left"/>
    </xf>
    <xf numFmtId="165" fontId="3" fillId="4" borderId="4" xfId="0" applyNumberFormat="1" applyFont="1" applyFill="1" applyBorder="1" applyAlignment="1">
      <alignment horizontal="center" vertical="center"/>
    </xf>
    <xf numFmtId="0" fontId="8" fillId="3" borderId="9" xfId="0" applyFont="1" applyFill="1" applyBorder="1"/>
    <xf numFmtId="0" fontId="7" fillId="3" borderId="10" xfId="0" applyFont="1" applyFill="1" applyBorder="1"/>
    <xf numFmtId="0" fontId="7" fillId="3" borderId="27" xfId="0" applyFont="1" applyFill="1" applyBorder="1"/>
    <xf numFmtId="166" fontId="7" fillId="3" borderId="0" xfId="0" applyNumberFormat="1" applyFont="1" applyFill="1" applyAlignment="1">
      <alignment horizontal="center"/>
    </xf>
    <xf numFmtId="0" fontId="0" fillId="3" borderId="0" xfId="0" applyFill="1"/>
    <xf numFmtId="0" fontId="0" fillId="3" borderId="0" xfId="0" applyFill="1" applyAlignment="1">
      <alignment wrapText="1"/>
    </xf>
    <xf numFmtId="0" fontId="4" fillId="3" borderId="0" xfId="0" applyFont="1" applyFill="1"/>
    <xf numFmtId="166" fontId="3" fillId="3" borderId="10" xfId="0" applyNumberFormat="1" applyFont="1" applyFill="1" applyBorder="1"/>
    <xf numFmtId="0" fontId="7" fillId="3" borderId="10" xfId="0" applyFont="1" applyFill="1" applyBorder="1" applyAlignment="1">
      <alignment horizontal="center"/>
    </xf>
    <xf numFmtId="165" fontId="7" fillId="3" borderId="10" xfId="0" applyNumberFormat="1" applyFont="1" applyFill="1" applyBorder="1" applyAlignment="1">
      <alignment horizontal="left"/>
    </xf>
    <xf numFmtId="166" fontId="10" fillId="3" borderId="0" xfId="0" applyNumberFormat="1" applyFont="1" applyFill="1"/>
    <xf numFmtId="165" fontId="4" fillId="3" borderId="0" xfId="0" applyNumberFormat="1" applyFont="1" applyFill="1" applyAlignment="1">
      <alignment horizontal="left"/>
    </xf>
    <xf numFmtId="0" fontId="1" fillId="9" borderId="2" xfId="0" applyFont="1" applyFill="1" applyBorder="1"/>
    <xf numFmtId="0" fontId="1" fillId="9" borderId="2" xfId="0" applyFont="1" applyFill="1" applyBorder="1" applyAlignment="1">
      <alignment wrapText="1"/>
    </xf>
    <xf numFmtId="0" fontId="2" fillId="9" borderId="2" xfId="0" applyFont="1" applyFill="1" applyBorder="1" applyAlignment="1">
      <alignment horizontal="left" vertical="center"/>
    </xf>
    <xf numFmtId="0" fontId="4" fillId="3" borderId="18" xfId="0" applyFont="1" applyFill="1" applyBorder="1" applyAlignment="1">
      <alignment vertical="center"/>
    </xf>
    <xf numFmtId="0" fontId="4" fillId="3" borderId="16" xfId="0" applyFont="1" applyFill="1" applyBorder="1" applyAlignment="1">
      <alignment vertical="center"/>
    </xf>
    <xf numFmtId="0" fontId="15" fillId="3" borderId="0" xfId="0" applyFont="1" applyFill="1" applyAlignment="1">
      <alignment horizontal="left" vertical="center" wrapText="1"/>
    </xf>
    <xf numFmtId="0" fontId="20" fillId="3" borderId="0" xfId="0" applyFont="1" applyFill="1"/>
    <xf numFmtId="0" fontId="1" fillId="9" borderId="1" xfId="0" applyFont="1" applyFill="1" applyBorder="1" applyAlignment="1">
      <alignment vertical="center"/>
    </xf>
    <xf numFmtId="0" fontId="1" fillId="9" borderId="3" xfId="0" applyFont="1" applyFill="1" applyBorder="1" applyAlignment="1">
      <alignment vertical="center"/>
    </xf>
    <xf numFmtId="0" fontId="14" fillId="3" borderId="0" xfId="0" applyFont="1" applyFill="1"/>
    <xf numFmtId="0" fontId="1" fillId="8" borderId="1" xfId="0" applyFont="1" applyFill="1" applyBorder="1" applyAlignment="1">
      <alignment vertical="center"/>
    </xf>
    <xf numFmtId="0" fontId="1" fillId="8" borderId="3" xfId="0" applyFont="1" applyFill="1" applyBorder="1" applyAlignment="1">
      <alignment vertical="center"/>
    </xf>
    <xf numFmtId="0" fontId="2" fillId="8" borderId="1" xfId="0" applyFont="1" applyFill="1" applyBorder="1"/>
    <xf numFmtId="0" fontId="2" fillId="8" borderId="3" xfId="0" applyFont="1" applyFill="1" applyBorder="1"/>
    <xf numFmtId="0" fontId="1" fillId="7" borderId="3" xfId="0" applyFont="1" applyFill="1" applyBorder="1" applyAlignment="1">
      <alignment horizontal="center" vertical="center"/>
    </xf>
    <xf numFmtId="0" fontId="1" fillId="7" borderId="3" xfId="0" applyFont="1" applyFill="1" applyBorder="1" applyAlignment="1">
      <alignment vertical="center"/>
    </xf>
    <xf numFmtId="0" fontId="1" fillId="7" borderId="1" xfId="0" applyFont="1" applyFill="1" applyBorder="1" applyAlignment="1">
      <alignment horizontal="center" vertical="center"/>
    </xf>
    <xf numFmtId="0" fontId="1" fillId="7" borderId="1" xfId="0" applyFont="1" applyFill="1" applyBorder="1" applyAlignment="1">
      <alignment vertical="center"/>
    </xf>
    <xf numFmtId="0" fontId="1" fillId="3" borderId="0" xfId="0" applyFont="1" applyFill="1" applyAlignment="1">
      <alignment vertical="center"/>
    </xf>
    <xf numFmtId="0" fontId="7" fillId="3" borderId="0" xfId="0" applyFont="1" applyFill="1" applyAlignment="1">
      <alignment horizontal="center" vertical="center"/>
    </xf>
    <xf numFmtId="0" fontId="1" fillId="13" borderId="3" xfId="0" applyFont="1" applyFill="1" applyBorder="1"/>
    <xf numFmtId="0" fontId="1" fillId="13" borderId="20" xfId="0" applyFont="1" applyFill="1" applyBorder="1"/>
    <xf numFmtId="0" fontId="1" fillId="13" borderId="3" xfId="0" applyFont="1" applyFill="1" applyBorder="1" applyAlignment="1">
      <alignment wrapText="1"/>
    </xf>
    <xf numFmtId="0" fontId="2" fillId="13" borderId="3" xfId="0" applyFont="1" applyFill="1" applyBorder="1" applyAlignment="1">
      <alignment horizontal="left" vertical="center"/>
    </xf>
    <xf numFmtId="0" fontId="2" fillId="13" borderId="20" xfId="0" applyFont="1" applyFill="1" applyBorder="1" applyAlignment="1">
      <alignment horizontal="left" vertical="center"/>
    </xf>
    <xf numFmtId="165" fontId="1" fillId="13" borderId="3" xfId="0" applyNumberFormat="1" applyFont="1" applyFill="1" applyBorder="1" applyAlignment="1">
      <alignment horizontal="center"/>
    </xf>
    <xf numFmtId="166" fontId="1" fillId="13" borderId="19" xfId="0" applyNumberFormat="1" applyFont="1" applyFill="1" applyBorder="1" applyAlignment="1">
      <alignment horizontal="left"/>
    </xf>
    <xf numFmtId="166" fontId="2" fillId="13" borderId="19" xfId="0" applyNumberFormat="1" applyFont="1" applyFill="1" applyBorder="1" applyAlignment="1">
      <alignment horizontal="left" vertical="center"/>
    </xf>
    <xf numFmtId="0" fontId="0" fillId="3" borderId="0" xfId="0" applyFill="1" applyAlignment="1">
      <alignment horizontal="right"/>
    </xf>
    <xf numFmtId="0" fontId="6" fillId="3" borderId="0" xfId="0" applyFont="1" applyFill="1" applyAlignment="1">
      <alignment vertical="center"/>
    </xf>
    <xf numFmtId="0" fontId="6" fillId="3" borderId="0" xfId="0" applyFont="1" applyFill="1" applyAlignment="1">
      <alignment horizontal="center" vertical="center"/>
    </xf>
    <xf numFmtId="0" fontId="18" fillId="3" borderId="0" xfId="0" applyFont="1" applyFill="1"/>
    <xf numFmtId="0" fontId="18" fillId="13" borderId="0" xfId="0" applyFont="1" applyFill="1"/>
    <xf numFmtId="0" fontId="18" fillId="3" borderId="0" xfId="0" applyFont="1" applyFill="1" applyAlignment="1">
      <alignment horizontal="right"/>
    </xf>
    <xf numFmtId="0" fontId="18" fillId="4" borderId="0" xfId="0" applyFont="1" applyFill="1"/>
    <xf numFmtId="0" fontId="18" fillId="7" borderId="0" xfId="0" applyFont="1" applyFill="1"/>
    <xf numFmtId="0" fontId="18" fillId="5" borderId="0" xfId="0" applyFont="1" applyFill="1"/>
    <xf numFmtId="0" fontId="18" fillId="12" borderId="0" xfId="0" applyFont="1" applyFill="1"/>
    <xf numFmtId="0" fontId="23" fillId="3" borderId="0" xfId="0" applyFont="1" applyFill="1"/>
    <xf numFmtId="0" fontId="1" fillId="13" borderId="3" xfId="0" applyFont="1" applyFill="1" applyBorder="1" applyAlignment="1">
      <alignment horizontal="center"/>
    </xf>
    <xf numFmtId="0" fontId="4" fillId="3" borderId="0" xfId="0" applyFont="1" applyFill="1" applyAlignment="1">
      <alignment horizontal="center"/>
    </xf>
    <xf numFmtId="0" fontId="1" fillId="13" borderId="2" xfId="0" applyFont="1" applyFill="1" applyBorder="1" applyAlignment="1">
      <alignment horizontal="center"/>
    </xf>
    <xf numFmtId="0" fontId="2" fillId="13" borderId="2" xfId="0" applyFont="1" applyFill="1" applyBorder="1" applyAlignment="1">
      <alignment horizontal="center" vertical="center"/>
    </xf>
    <xf numFmtId="0" fontId="9" fillId="0" borderId="0" xfId="0" applyFont="1"/>
    <xf numFmtId="0" fontId="7" fillId="3" borderId="10" xfId="0" applyFont="1" applyFill="1" applyBorder="1" applyAlignment="1">
      <alignment horizontal="left"/>
    </xf>
    <xf numFmtId="0" fontId="7" fillId="3" borderId="0" xfId="0" applyFont="1" applyFill="1" applyAlignment="1">
      <alignment horizontal="left"/>
    </xf>
    <xf numFmtId="0" fontId="18" fillId="3" borderId="0" xfId="0" applyFont="1" applyFill="1" applyAlignment="1">
      <alignment horizontal="left"/>
    </xf>
    <xf numFmtId="165" fontId="1" fillId="13" borderId="19" xfId="0" applyNumberFormat="1" applyFont="1" applyFill="1" applyBorder="1" applyAlignment="1">
      <alignment horizontal="center"/>
    </xf>
    <xf numFmtId="165" fontId="3" fillId="4" borderId="55" xfId="0" applyNumberFormat="1" applyFont="1" applyFill="1" applyBorder="1" applyAlignment="1">
      <alignment horizontal="center" vertical="center"/>
    </xf>
    <xf numFmtId="166" fontId="11" fillId="11" borderId="23" xfId="0" applyNumberFormat="1" applyFont="1" applyFill="1" applyBorder="1" applyAlignment="1">
      <alignment horizontal="center" vertical="center" wrapText="1"/>
    </xf>
    <xf numFmtId="0" fontId="11" fillId="11" borderId="44" xfId="0" applyFont="1" applyFill="1" applyBorder="1" applyAlignment="1">
      <alignment horizontal="center" vertical="center" wrapText="1"/>
    </xf>
    <xf numFmtId="165" fontId="11" fillId="11" borderId="0" xfId="0" applyNumberFormat="1" applyFont="1" applyFill="1" applyAlignment="1">
      <alignment horizontal="center" vertical="center" wrapText="1"/>
    </xf>
    <xf numFmtId="166" fontId="1" fillId="13" borderId="53" xfId="0" applyNumberFormat="1" applyFont="1" applyFill="1" applyBorder="1" applyAlignment="1">
      <alignment horizontal="left"/>
    </xf>
    <xf numFmtId="0" fontId="1" fillId="13" borderId="17" xfId="0" applyFont="1" applyFill="1" applyBorder="1" applyAlignment="1">
      <alignment horizontal="center"/>
    </xf>
    <xf numFmtId="0" fontId="1" fillId="9" borderId="17" xfId="0" applyFont="1" applyFill="1" applyBorder="1"/>
    <xf numFmtId="0" fontId="1" fillId="13" borderId="54" xfId="0" applyFont="1" applyFill="1" applyBorder="1"/>
    <xf numFmtId="0" fontId="1" fillId="13" borderId="63" xfId="0" applyFont="1" applyFill="1" applyBorder="1"/>
    <xf numFmtId="0" fontId="1" fillId="13" borderId="55" xfId="0" applyFont="1" applyFill="1" applyBorder="1"/>
    <xf numFmtId="0" fontId="2" fillId="13" borderId="55" xfId="0" applyFont="1" applyFill="1" applyBorder="1" applyAlignment="1">
      <alignment horizontal="left" vertical="center"/>
    </xf>
    <xf numFmtId="0" fontId="3" fillId="7" borderId="21" xfId="0" applyFont="1" applyFill="1" applyBorder="1" applyAlignment="1">
      <alignment horizontal="center" vertical="center"/>
    </xf>
    <xf numFmtId="0" fontId="3" fillId="7" borderId="59" xfId="0" applyFont="1" applyFill="1" applyBorder="1" applyAlignment="1">
      <alignment horizontal="center" vertical="center"/>
    </xf>
    <xf numFmtId="0" fontId="26" fillId="3" borderId="0" xfId="0" applyFont="1" applyFill="1" applyAlignment="1">
      <alignment vertical="center" wrapText="1"/>
    </xf>
    <xf numFmtId="0" fontId="26" fillId="3" borderId="0" xfId="0" applyFont="1" applyFill="1" applyAlignment="1">
      <alignment wrapText="1"/>
    </xf>
    <xf numFmtId="0" fontId="26" fillId="17" borderId="0" xfId="0" applyFont="1" applyFill="1" applyAlignment="1">
      <alignment wrapText="1"/>
    </xf>
    <xf numFmtId="0" fontId="32" fillId="16" borderId="31" xfId="0" applyFont="1" applyFill="1" applyBorder="1" applyAlignment="1">
      <alignment horizontal="center" vertical="center" wrapText="1"/>
    </xf>
    <xf numFmtId="0" fontId="32" fillId="16" borderId="45" xfId="0" applyFont="1" applyFill="1" applyBorder="1" applyAlignment="1">
      <alignment horizontal="center" vertical="center" wrapText="1"/>
    </xf>
    <xf numFmtId="0" fontId="35" fillId="15" borderId="31" xfId="0" applyFont="1" applyFill="1" applyBorder="1" applyAlignment="1">
      <alignment horizontal="center" vertical="center" wrapText="1"/>
    </xf>
    <xf numFmtId="0" fontId="32" fillId="15" borderId="42" xfId="0" applyFont="1" applyFill="1" applyBorder="1" applyAlignment="1">
      <alignment vertical="center" wrapText="1"/>
    </xf>
    <xf numFmtId="0" fontId="32" fillId="15" borderId="43" xfId="0" applyFont="1" applyFill="1" applyBorder="1" applyAlignment="1">
      <alignment vertical="center" wrapText="1"/>
    </xf>
    <xf numFmtId="0" fontId="26" fillId="3" borderId="0" xfId="0" applyFont="1" applyFill="1" applyAlignment="1">
      <alignment horizontal="center" vertical="center" wrapText="1"/>
    </xf>
    <xf numFmtId="0" fontId="31" fillId="3" borderId="0" xfId="0" applyFont="1" applyFill="1" applyAlignment="1">
      <alignment horizontal="center" vertical="center" wrapText="1"/>
    </xf>
    <xf numFmtId="0" fontId="11" fillId="11" borderId="67" xfId="0" applyFont="1" applyFill="1" applyBorder="1" applyAlignment="1">
      <alignment vertical="center" wrapText="1"/>
    </xf>
    <xf numFmtId="0" fontId="30" fillId="11" borderId="68" xfId="0" applyFont="1" applyFill="1" applyBorder="1" applyAlignment="1">
      <alignment vertical="center"/>
    </xf>
    <xf numFmtId="0" fontId="30" fillId="11" borderId="68" xfId="0" applyFont="1" applyFill="1" applyBorder="1" applyAlignment="1">
      <alignment vertical="center" wrapText="1"/>
    </xf>
    <xf numFmtId="0" fontId="30" fillId="11" borderId="68" xfId="0" applyFont="1" applyFill="1" applyBorder="1" applyAlignment="1">
      <alignment horizontal="left" vertical="center" wrapText="1"/>
    </xf>
    <xf numFmtId="0" fontId="30" fillId="11" borderId="71" xfId="0" applyFont="1" applyFill="1" applyBorder="1" applyAlignment="1">
      <alignment wrapText="1"/>
    </xf>
    <xf numFmtId="0" fontId="39" fillId="0" borderId="0" xfId="0" applyFont="1"/>
    <xf numFmtId="0" fontId="39" fillId="3" borderId="0" xfId="0" applyFont="1" applyFill="1"/>
    <xf numFmtId="0" fontId="38" fillId="11" borderId="12" xfId="0" applyFont="1" applyFill="1" applyBorder="1" applyAlignment="1">
      <alignment vertical="center"/>
    </xf>
    <xf numFmtId="0" fontId="38" fillId="11" borderId="11" xfId="0" applyFont="1" applyFill="1" applyBorder="1" applyAlignment="1">
      <alignment vertical="center"/>
    </xf>
    <xf numFmtId="0" fontId="38" fillId="11" borderId="29" xfId="0" applyFont="1" applyFill="1" applyBorder="1" applyAlignment="1">
      <alignment vertical="center"/>
    </xf>
    <xf numFmtId="0" fontId="38" fillId="11" borderId="0" xfId="0" applyFont="1" applyFill="1" applyAlignment="1">
      <alignment vertical="center"/>
    </xf>
    <xf numFmtId="0" fontId="38" fillId="11" borderId="9" xfId="0" applyFont="1" applyFill="1" applyBorder="1" applyAlignment="1">
      <alignment vertical="center"/>
    </xf>
    <xf numFmtId="0" fontId="38" fillId="11" borderId="10" xfId="0" applyFont="1" applyFill="1" applyBorder="1" applyAlignment="1">
      <alignment vertical="center"/>
    </xf>
    <xf numFmtId="0" fontId="43" fillId="9" borderId="12" xfId="0" applyFont="1" applyFill="1" applyBorder="1" applyAlignment="1" applyProtection="1">
      <alignment vertical="center" wrapText="1"/>
      <protection locked="0"/>
    </xf>
    <xf numFmtId="168" fontId="43" fillId="0" borderId="12" xfId="3" applyNumberFormat="1" applyFont="1" applyBorder="1" applyAlignment="1" applyProtection="1">
      <alignment horizontal="center" vertical="center" wrapText="1"/>
      <protection locked="0"/>
    </xf>
    <xf numFmtId="168" fontId="43" fillId="0" borderId="11" xfId="3" applyNumberFormat="1" applyFont="1" applyBorder="1" applyAlignment="1" applyProtection="1">
      <alignment horizontal="center" vertical="center" wrapText="1"/>
      <protection locked="0"/>
    </xf>
    <xf numFmtId="168" fontId="43" fillId="0" borderId="14" xfId="3" applyNumberFormat="1" applyFont="1" applyBorder="1" applyAlignment="1" applyProtection="1">
      <alignment horizontal="center" vertical="center" wrapText="1"/>
      <protection locked="0"/>
    </xf>
    <xf numFmtId="0" fontId="43" fillId="9" borderId="72" xfId="0" applyFont="1" applyFill="1" applyBorder="1" applyAlignment="1" applyProtection="1">
      <alignment horizontal="left" vertical="center" wrapText="1"/>
      <protection locked="0"/>
    </xf>
    <xf numFmtId="168" fontId="43" fillId="0" borderId="29" xfId="3" applyNumberFormat="1" applyFont="1" applyBorder="1" applyAlignment="1" applyProtection="1">
      <alignment horizontal="center" vertical="center" wrapText="1"/>
      <protection locked="0"/>
    </xf>
    <xf numFmtId="168" fontId="43" fillId="0" borderId="0" xfId="3" applyNumberFormat="1" applyFont="1" applyBorder="1" applyAlignment="1" applyProtection="1">
      <alignment horizontal="center" vertical="center" wrapText="1"/>
      <protection locked="0"/>
    </xf>
    <xf numFmtId="168" fontId="43" fillId="0" borderId="49" xfId="3" applyNumberFormat="1" applyFont="1" applyBorder="1" applyAlignment="1" applyProtection="1">
      <alignment horizontal="center" vertical="center" wrapText="1"/>
      <protection locked="0"/>
    </xf>
    <xf numFmtId="0" fontId="43" fillId="9" borderId="73" xfId="0" applyFont="1" applyFill="1" applyBorder="1" applyAlignment="1" applyProtection="1">
      <alignment horizontal="left" vertical="center" wrapText="1"/>
      <protection locked="0"/>
    </xf>
    <xf numFmtId="0" fontId="43" fillId="9" borderId="46" xfId="0" applyFont="1" applyFill="1" applyBorder="1" applyAlignment="1" applyProtection="1">
      <alignment horizontal="left" vertical="center" wrapText="1"/>
      <protection locked="0"/>
    </xf>
    <xf numFmtId="168" fontId="43" fillId="0" borderId="10" xfId="3" applyNumberFormat="1" applyFont="1" applyBorder="1" applyAlignment="1" applyProtection="1">
      <alignment horizontal="center" vertical="center" wrapText="1"/>
      <protection locked="0"/>
    </xf>
    <xf numFmtId="168" fontId="43" fillId="0" borderId="48" xfId="3" applyNumberFormat="1" applyFont="1" applyBorder="1" applyAlignment="1" applyProtection="1">
      <alignment horizontal="center" vertical="center" wrapText="1"/>
      <protection locked="0"/>
    </xf>
    <xf numFmtId="168" fontId="43" fillId="0" borderId="9" xfId="3" applyNumberFormat="1" applyFont="1" applyBorder="1" applyAlignment="1" applyProtection="1">
      <alignment horizontal="center" vertical="center" wrapText="1"/>
      <protection locked="0"/>
    </xf>
    <xf numFmtId="0" fontId="43" fillId="9" borderId="74" xfId="0" applyFont="1" applyFill="1" applyBorder="1" applyAlignment="1" applyProtection="1">
      <alignment horizontal="left" vertical="center" wrapText="1"/>
      <protection locked="0"/>
    </xf>
    <xf numFmtId="0" fontId="43" fillId="9" borderId="29" xfId="0" applyFont="1" applyFill="1" applyBorder="1" applyAlignment="1" applyProtection="1">
      <alignment horizontal="left" vertical="center" wrapText="1"/>
      <protection locked="0"/>
    </xf>
    <xf numFmtId="0" fontId="43" fillId="9" borderId="75" xfId="0" applyFont="1" applyFill="1" applyBorder="1" applyAlignment="1" applyProtection="1">
      <alignment horizontal="left" vertical="center" wrapText="1"/>
      <protection locked="0"/>
    </xf>
    <xf numFmtId="0" fontId="44" fillId="3" borderId="16" xfId="0" applyFont="1" applyFill="1" applyBorder="1" applyAlignment="1">
      <alignment vertical="center"/>
    </xf>
    <xf numFmtId="166" fontId="44" fillId="3" borderId="16" xfId="0" applyNumberFormat="1" applyFont="1" applyFill="1" applyBorder="1" applyAlignment="1">
      <alignment vertical="center"/>
    </xf>
    <xf numFmtId="0" fontId="44" fillId="3" borderId="0" xfId="0" applyFont="1" applyFill="1" applyAlignment="1">
      <alignment vertical="center"/>
    </xf>
    <xf numFmtId="0" fontId="45" fillId="3" borderId="0" xfId="0" applyFont="1" applyFill="1" applyAlignment="1">
      <alignment horizontal="right"/>
    </xf>
    <xf numFmtId="0" fontId="26" fillId="3" borderId="0" xfId="0" applyFont="1" applyFill="1"/>
    <xf numFmtId="0" fontId="30" fillId="11" borderId="41" xfId="0" applyFont="1" applyFill="1" applyBorder="1" applyAlignment="1">
      <alignment horizontal="center" vertical="center" wrapText="1"/>
    </xf>
    <xf numFmtId="0" fontId="30" fillId="11" borderId="33" xfId="0" applyFont="1" applyFill="1" applyBorder="1" applyAlignment="1">
      <alignment horizontal="center" vertical="center" wrapText="1"/>
    </xf>
    <xf numFmtId="166" fontId="30" fillId="11" borderId="33" xfId="0" applyNumberFormat="1" applyFont="1" applyFill="1" applyBorder="1" applyAlignment="1">
      <alignment horizontal="center" vertical="center" wrapText="1"/>
    </xf>
    <xf numFmtId="0" fontId="39" fillId="9" borderId="30" xfId="0" applyFont="1" applyFill="1" applyBorder="1"/>
    <xf numFmtId="0" fontId="47" fillId="3" borderId="0" xfId="0" applyFont="1" applyFill="1"/>
    <xf numFmtId="166" fontId="26" fillId="3" borderId="0" xfId="0" applyNumberFormat="1" applyFont="1" applyFill="1"/>
    <xf numFmtId="0" fontId="11" fillId="11" borderId="60" xfId="0" applyFont="1" applyFill="1" applyBorder="1" applyAlignment="1">
      <alignment horizontal="center" vertical="center" wrapText="1"/>
    </xf>
    <xf numFmtId="0" fontId="11" fillId="11" borderId="21" xfId="0" applyFont="1" applyFill="1" applyBorder="1" applyAlignment="1">
      <alignment horizontal="center" vertical="center" wrapText="1"/>
    </xf>
    <xf numFmtId="165" fontId="11" fillId="11" borderId="21" xfId="0" applyNumberFormat="1" applyFont="1" applyFill="1" applyBorder="1" applyAlignment="1">
      <alignment horizontal="center" vertical="center" wrapText="1"/>
    </xf>
    <xf numFmtId="0" fontId="11" fillId="10" borderId="21" xfId="0" applyFont="1" applyFill="1" applyBorder="1" applyAlignment="1">
      <alignment horizontal="center" vertical="center" wrapText="1"/>
    </xf>
    <xf numFmtId="0" fontId="11" fillId="11" borderId="58" xfId="0" applyFont="1" applyFill="1" applyBorder="1" applyAlignment="1">
      <alignment horizontal="center" vertical="center" wrapText="1"/>
    </xf>
    <xf numFmtId="165" fontId="11" fillId="11" borderId="58" xfId="0" applyNumberFormat="1" applyFont="1" applyFill="1" applyBorder="1" applyAlignment="1">
      <alignment horizontal="center" vertical="center" wrapText="1"/>
    </xf>
    <xf numFmtId="165" fontId="11" fillId="10" borderId="21" xfId="0" applyNumberFormat="1" applyFont="1" applyFill="1" applyBorder="1" applyAlignment="1">
      <alignment horizontal="center" vertical="center" wrapText="1"/>
    </xf>
    <xf numFmtId="0" fontId="11" fillId="10" borderId="61" xfId="0" applyFont="1" applyFill="1" applyBorder="1" applyAlignment="1">
      <alignment horizontal="center" vertical="center" wrapText="1"/>
    </xf>
    <xf numFmtId="0" fontId="11" fillId="10" borderId="59" xfId="0" applyFont="1" applyFill="1" applyBorder="1" applyAlignment="1">
      <alignment horizontal="center" vertical="center" wrapText="1"/>
    </xf>
    <xf numFmtId="0" fontId="51" fillId="3" borderId="0" xfId="0" applyFont="1" applyFill="1" applyAlignment="1">
      <alignment horizontal="center" vertical="center" wrapText="1"/>
    </xf>
    <xf numFmtId="0" fontId="51" fillId="3" borderId="0" xfId="0" applyFont="1" applyFill="1" applyAlignment="1">
      <alignment wrapText="1"/>
    </xf>
    <xf numFmtId="0" fontId="32" fillId="15" borderId="31" xfId="0" applyFont="1" applyFill="1" applyBorder="1" applyAlignment="1">
      <alignment horizontal="center" vertical="center" wrapText="1"/>
    </xf>
    <xf numFmtId="0" fontId="26" fillId="15" borderId="31" xfId="0" applyFont="1" applyFill="1" applyBorder="1" applyAlignment="1">
      <alignment horizontal="center" vertical="center" wrapText="1"/>
    </xf>
    <xf numFmtId="165" fontId="1" fillId="13" borderId="53" xfId="0" applyNumberFormat="1" applyFont="1" applyFill="1" applyBorder="1" applyAlignment="1">
      <alignment horizontal="center"/>
    </xf>
    <xf numFmtId="165" fontId="1" fillId="13" borderId="54" xfId="0" applyNumberFormat="1" applyFont="1" applyFill="1" applyBorder="1" applyAlignment="1">
      <alignment horizontal="center"/>
    </xf>
    <xf numFmtId="165" fontId="3" fillId="4" borderId="54" xfId="0" applyNumberFormat="1" applyFont="1" applyFill="1" applyBorder="1" applyAlignment="1">
      <alignment horizontal="center" vertical="center"/>
    </xf>
    <xf numFmtId="165" fontId="3" fillId="4" borderId="15" xfId="0" applyNumberFormat="1" applyFont="1" applyFill="1" applyBorder="1" applyAlignment="1">
      <alignment horizontal="center" vertical="center"/>
    </xf>
    <xf numFmtId="165" fontId="3" fillId="4" borderId="78" xfId="0" applyNumberFormat="1" applyFont="1" applyFill="1" applyBorder="1" applyAlignment="1">
      <alignment horizontal="center" vertical="center"/>
    </xf>
    <xf numFmtId="0" fontId="1" fillId="13" borderId="78" xfId="0" applyFont="1" applyFill="1" applyBorder="1"/>
    <xf numFmtId="165" fontId="6" fillId="4" borderId="65" xfId="0" applyNumberFormat="1" applyFont="1" applyFill="1" applyBorder="1" applyAlignment="1">
      <alignment horizontal="center" vertical="center"/>
    </xf>
    <xf numFmtId="165" fontId="6" fillId="10" borderId="65" xfId="0" applyNumberFormat="1" applyFont="1" applyFill="1" applyBorder="1" applyAlignment="1">
      <alignment horizontal="center" vertical="center"/>
    </xf>
    <xf numFmtId="0" fontId="1" fillId="13" borderId="54" xfId="0" applyFont="1" applyFill="1" applyBorder="1" applyAlignment="1">
      <alignment horizontal="center"/>
    </xf>
    <xf numFmtId="0" fontId="22" fillId="7" borderId="21" xfId="0" applyFont="1" applyFill="1" applyBorder="1" applyAlignment="1">
      <alignment horizontal="center" vertical="center"/>
    </xf>
    <xf numFmtId="165" fontId="7" fillId="7" borderId="60" xfId="0" applyNumberFormat="1" applyFont="1" applyFill="1" applyBorder="1" applyAlignment="1">
      <alignment horizontal="center"/>
    </xf>
    <xf numFmtId="0" fontId="22" fillId="7" borderId="62" xfId="0" applyFont="1" applyFill="1" applyBorder="1" applyAlignment="1">
      <alignment horizontal="center" vertical="center"/>
    </xf>
    <xf numFmtId="166" fontId="22" fillId="7" borderId="60" xfId="0" applyNumberFormat="1" applyFont="1" applyFill="1" applyBorder="1" applyAlignment="1">
      <alignment horizontal="center" vertical="center"/>
    </xf>
    <xf numFmtId="0" fontId="22" fillId="7" borderId="58" xfId="0" applyFont="1" applyFill="1" applyBorder="1" applyAlignment="1">
      <alignment horizontal="center" vertical="center"/>
    </xf>
    <xf numFmtId="0" fontId="22" fillId="7" borderId="58" xfId="0" applyFont="1" applyFill="1" applyBorder="1" applyAlignment="1">
      <alignment horizontal="left" vertical="center"/>
    </xf>
    <xf numFmtId="0" fontId="6" fillId="3" borderId="0" xfId="0" applyFont="1" applyFill="1"/>
    <xf numFmtId="165" fontId="54" fillId="10" borderId="21" xfId="0" applyNumberFormat="1" applyFont="1" applyFill="1" applyBorder="1" applyAlignment="1">
      <alignment horizontal="center"/>
    </xf>
    <xf numFmtId="165" fontId="54" fillId="10" borderId="61" xfId="0" applyNumberFormat="1" applyFont="1" applyFill="1" applyBorder="1" applyAlignment="1">
      <alignment horizontal="center"/>
    </xf>
    <xf numFmtId="165" fontId="54" fillId="10" borderId="59" xfId="0" applyNumberFormat="1" applyFont="1" applyFill="1" applyBorder="1" applyAlignment="1">
      <alignment horizontal="center"/>
    </xf>
    <xf numFmtId="0" fontId="43" fillId="9" borderId="79" xfId="0" applyFont="1" applyFill="1" applyBorder="1" applyAlignment="1" applyProtection="1">
      <alignment vertical="center" wrapText="1"/>
      <protection locked="0"/>
    </xf>
    <xf numFmtId="0" fontId="43" fillId="9" borderId="80" xfId="0" applyFont="1" applyFill="1" applyBorder="1" applyAlignment="1" applyProtection="1">
      <alignment vertical="center" wrapText="1"/>
      <protection locked="0"/>
    </xf>
    <xf numFmtId="0" fontId="4" fillId="3" borderId="0" xfId="0" applyFont="1" applyFill="1" applyAlignment="1">
      <alignment horizontal="left"/>
    </xf>
    <xf numFmtId="0" fontId="44" fillId="3" borderId="11" xfId="0" applyFont="1" applyFill="1" applyBorder="1" applyAlignment="1">
      <alignment vertical="center"/>
    </xf>
    <xf numFmtId="0" fontId="46" fillId="3" borderId="0" xfId="0" applyFont="1" applyFill="1" applyAlignment="1">
      <alignment horizontal="left"/>
    </xf>
    <xf numFmtId="0" fontId="52" fillId="3" borderId="0" xfId="0" applyFont="1" applyFill="1" applyAlignment="1">
      <alignment vertical="center"/>
    </xf>
    <xf numFmtId="0" fontId="30" fillId="3" borderId="0" xfId="0" applyFont="1" applyFill="1" applyAlignment="1">
      <alignment horizontal="center" vertical="center"/>
    </xf>
    <xf numFmtId="0" fontId="38" fillId="3" borderId="0" xfId="0" applyFont="1" applyFill="1" applyAlignment="1">
      <alignment vertical="center" wrapText="1"/>
    </xf>
    <xf numFmtId="0" fontId="50" fillId="3" borderId="77" xfId="0" applyFont="1" applyFill="1" applyBorder="1" applyAlignment="1">
      <alignment vertical="center" wrapText="1"/>
    </xf>
    <xf numFmtId="0" fontId="48" fillId="11" borderId="51" xfId="0" applyFont="1" applyFill="1" applyBorder="1" applyAlignment="1">
      <alignment horizontal="center" vertical="center" wrapText="1"/>
    </xf>
    <xf numFmtId="0" fontId="26" fillId="3" borderId="0" xfId="0" applyFont="1" applyFill="1" applyAlignment="1">
      <alignment horizontal="center"/>
    </xf>
    <xf numFmtId="0" fontId="50" fillId="3" borderId="0" xfId="0" applyFont="1" applyFill="1"/>
    <xf numFmtId="0" fontId="40" fillId="11" borderId="76" xfId="0" applyFont="1" applyFill="1" applyBorder="1"/>
    <xf numFmtId="0" fontId="49" fillId="9" borderId="30" xfId="0" applyFont="1" applyFill="1" applyBorder="1" applyAlignment="1">
      <alignment horizontal="center"/>
    </xf>
    <xf numFmtId="165" fontId="49" fillId="9" borderId="51" xfId="0" applyNumberFormat="1" applyFont="1" applyFill="1" applyBorder="1" applyAlignment="1">
      <alignment horizontal="center"/>
    </xf>
    <xf numFmtId="165" fontId="46" fillId="7" borderId="51" xfId="0" applyNumberFormat="1" applyFont="1" applyFill="1" applyBorder="1" applyAlignment="1">
      <alignment horizontal="center"/>
    </xf>
    <xf numFmtId="0" fontId="36" fillId="3" borderId="0" xfId="0" applyFont="1" applyFill="1" applyAlignment="1">
      <alignment wrapText="1"/>
    </xf>
    <xf numFmtId="0" fontId="40" fillId="11" borderId="30" xfId="0" applyFont="1" applyFill="1" applyBorder="1" applyAlignment="1">
      <alignment horizontal="left" wrapText="1"/>
    </xf>
    <xf numFmtId="0" fontId="40" fillId="11" borderId="52" xfId="0" applyFont="1" applyFill="1" applyBorder="1"/>
    <xf numFmtId="168" fontId="43" fillId="0" borderId="46" xfId="3" applyNumberFormat="1" applyFont="1" applyBorder="1" applyAlignment="1" applyProtection="1">
      <alignment horizontal="center" vertical="center" wrapText="1"/>
      <protection locked="0"/>
    </xf>
    <xf numFmtId="168" fontId="43" fillId="0" borderId="50" xfId="3" applyNumberFormat="1" applyFont="1" applyBorder="1" applyAlignment="1" applyProtection="1">
      <alignment horizontal="center" vertical="center" wrapText="1"/>
      <protection locked="0"/>
    </xf>
    <xf numFmtId="168" fontId="43" fillId="0" borderId="47" xfId="3" applyNumberFormat="1" applyFont="1" applyBorder="1" applyAlignment="1" applyProtection="1">
      <alignment horizontal="center" vertical="center" wrapText="1"/>
      <protection locked="0"/>
    </xf>
    <xf numFmtId="0" fontId="4" fillId="3" borderId="10" xfId="0" applyFont="1" applyFill="1" applyBorder="1"/>
    <xf numFmtId="165" fontId="1" fillId="2" borderId="16" xfId="0" applyNumberFormat="1" applyFont="1" applyFill="1" applyBorder="1" applyAlignment="1">
      <alignment horizontal="left"/>
    </xf>
    <xf numFmtId="165" fontId="1" fillId="2" borderId="81" xfId="0" applyNumberFormat="1" applyFont="1" applyFill="1" applyBorder="1" applyAlignment="1">
      <alignment horizontal="left"/>
    </xf>
    <xf numFmtId="165" fontId="55" fillId="9" borderId="57" xfId="0" applyNumberFormat="1" applyFont="1" applyFill="1" applyBorder="1" applyAlignment="1">
      <alignment horizontal="left"/>
    </xf>
    <xf numFmtId="0" fontId="31" fillId="3" borderId="0" xfId="0" applyFont="1" applyFill="1"/>
    <xf numFmtId="165" fontId="7" fillId="3" borderId="0" xfId="0" applyNumberFormat="1" applyFont="1" applyFill="1"/>
    <xf numFmtId="0" fontId="32" fillId="14" borderId="31" xfId="0" applyFont="1" applyFill="1" applyBorder="1" applyAlignment="1">
      <alignment horizontal="center" vertical="center" wrapText="1"/>
    </xf>
    <xf numFmtId="165" fontId="22" fillId="7" borderId="58" xfId="0" applyNumberFormat="1" applyFont="1" applyFill="1" applyBorder="1" applyAlignment="1">
      <alignment horizontal="center" vertical="center"/>
    </xf>
    <xf numFmtId="0" fontId="32" fillId="16" borderId="33" xfId="0" applyFont="1" applyFill="1" applyBorder="1" applyAlignment="1">
      <alignment horizontal="center" vertical="center" wrapText="1"/>
    </xf>
    <xf numFmtId="0" fontId="32" fillId="16" borderId="70" xfId="0" applyFont="1" applyFill="1" applyBorder="1" applyAlignment="1">
      <alignment horizontal="center" vertical="center" wrapText="1"/>
    </xf>
    <xf numFmtId="0" fontId="26" fillId="0" borderId="0" xfId="0" applyFont="1" applyAlignment="1">
      <alignment wrapText="1"/>
    </xf>
    <xf numFmtId="168" fontId="43" fillId="0" borderId="0" xfId="3" applyNumberFormat="1" applyFont="1" applyAlignment="1" applyProtection="1">
      <alignment horizontal="center" vertical="center" wrapText="1"/>
      <protection locked="0"/>
    </xf>
    <xf numFmtId="0" fontId="39" fillId="0" borderId="48" xfId="0" applyFont="1" applyBorder="1"/>
    <xf numFmtId="0" fontId="39" fillId="0" borderId="10" xfId="0" applyFont="1" applyBorder="1"/>
    <xf numFmtId="0" fontId="39" fillId="0" borderId="49" xfId="0" applyFont="1" applyBorder="1"/>
    <xf numFmtId="165" fontId="30" fillId="3" borderId="51" xfId="4" applyNumberFormat="1" applyFont="1" applyFill="1" applyBorder="1" applyAlignment="1" applyProtection="1">
      <alignment horizontal="center"/>
    </xf>
    <xf numFmtId="0" fontId="19" fillId="18" borderId="30" xfId="0" applyFont="1" applyFill="1" applyBorder="1" applyAlignment="1">
      <alignment horizontal="left" vertical="top"/>
    </xf>
    <xf numFmtId="0" fontId="18" fillId="19" borderId="30" xfId="0" applyFont="1" applyFill="1" applyBorder="1" applyAlignment="1">
      <alignment vertical="top"/>
    </xf>
    <xf numFmtId="0" fontId="0" fillId="20" borderId="0" xfId="0" applyFill="1"/>
    <xf numFmtId="0" fontId="30" fillId="20" borderId="76" xfId="0" applyFont="1" applyFill="1" applyBorder="1" applyAlignment="1">
      <alignment vertical="center" wrapText="1"/>
    </xf>
    <xf numFmtId="0" fontId="30" fillId="20" borderId="30" xfId="0" applyFont="1" applyFill="1" applyBorder="1" applyAlignment="1">
      <alignment horizontal="center" vertical="center" wrapText="1"/>
    </xf>
    <xf numFmtId="0" fontId="26" fillId="20" borderId="0" xfId="0" applyFont="1" applyFill="1" applyAlignment="1">
      <alignment horizontal="center"/>
    </xf>
    <xf numFmtId="0" fontId="30" fillId="20" borderId="51" xfId="0" applyFont="1" applyFill="1" applyBorder="1" applyAlignment="1">
      <alignment horizontal="center" vertical="center" wrapText="1"/>
    </xf>
    <xf numFmtId="0" fontId="40" fillId="20" borderId="76" xfId="0" applyFont="1" applyFill="1" applyBorder="1"/>
    <xf numFmtId="165" fontId="30" fillId="20" borderId="30" xfId="0" applyNumberFormat="1" applyFont="1" applyFill="1" applyBorder="1" applyAlignment="1">
      <alignment horizontal="center"/>
    </xf>
    <xf numFmtId="165" fontId="30" fillId="20" borderId="51" xfId="0" applyNumberFormat="1" applyFont="1" applyFill="1" applyBorder="1" applyAlignment="1">
      <alignment horizontal="center"/>
    </xf>
    <xf numFmtId="0" fontId="38" fillId="20" borderId="0" xfId="0" applyFont="1" applyFill="1" applyAlignment="1">
      <alignment vertical="center" wrapText="1"/>
    </xf>
    <xf numFmtId="0" fontId="30" fillId="20" borderId="0" xfId="0" applyFont="1" applyFill="1" applyAlignment="1">
      <alignment horizontal="center" vertical="center"/>
    </xf>
    <xf numFmtId="0" fontId="26" fillId="20" borderId="0" xfId="0" applyFont="1" applyFill="1" applyAlignment="1">
      <alignment wrapText="1"/>
    </xf>
    <xf numFmtId="0" fontId="21" fillId="20" borderId="0" xfId="0" applyFont="1" applyFill="1" applyAlignment="1">
      <alignment vertical="center"/>
    </xf>
    <xf numFmtId="0" fontId="24" fillId="20" borderId="0" xfId="0" applyFont="1" applyFill="1" applyAlignment="1">
      <alignment horizontal="left" vertical="center"/>
    </xf>
    <xf numFmtId="0" fontId="39" fillId="20" borderId="0" xfId="0" applyFont="1" applyFill="1" applyAlignment="1">
      <alignment wrapText="1"/>
    </xf>
    <xf numFmtId="0" fontId="0" fillId="20" borderId="0" xfId="0" applyFill="1" applyAlignment="1">
      <alignment wrapText="1"/>
    </xf>
    <xf numFmtId="0" fontId="64" fillId="9" borderId="3" xfId="1" applyFont="1" applyFill="1" applyBorder="1" applyAlignment="1">
      <alignment horizontal="center" vertical="top" wrapText="1" readingOrder="1"/>
    </xf>
    <xf numFmtId="0" fontId="0" fillId="13" borderId="3" xfId="0" applyFill="1" applyBorder="1"/>
    <xf numFmtId="0" fontId="62" fillId="13" borderId="3" xfId="0" applyFont="1" applyFill="1" applyBorder="1"/>
    <xf numFmtId="169" fontId="62" fillId="13" borderId="3" xfId="4" applyNumberFormat="1" applyFont="1" applyFill="1" applyBorder="1"/>
    <xf numFmtId="170" fontId="0" fillId="3" borderId="3" xfId="0" applyNumberFormat="1" applyFill="1" applyBorder="1"/>
    <xf numFmtId="170" fontId="62" fillId="13" borderId="3" xfId="0" applyNumberFormat="1" applyFont="1" applyFill="1" applyBorder="1"/>
    <xf numFmtId="0" fontId="0" fillId="13" borderId="3" xfId="0" applyFill="1" applyBorder="1" applyAlignment="1">
      <alignment wrapText="1"/>
    </xf>
    <xf numFmtId="169" fontId="62" fillId="13" borderId="3" xfId="0" applyNumberFormat="1" applyFont="1" applyFill="1" applyBorder="1"/>
    <xf numFmtId="0" fontId="0" fillId="13" borderId="81" xfId="0" applyFill="1" applyBorder="1" applyAlignment="1">
      <alignment wrapText="1"/>
    </xf>
    <xf numFmtId="0" fontId="0" fillId="13" borderId="3" xfId="0" applyFill="1" applyBorder="1" applyAlignment="1">
      <alignment horizontal="right" wrapText="1"/>
    </xf>
    <xf numFmtId="169" fontId="62" fillId="13" borderId="3" xfId="0" applyNumberFormat="1" applyFont="1" applyFill="1" applyBorder="1" applyAlignment="1">
      <alignment wrapText="1"/>
    </xf>
    <xf numFmtId="170" fontId="0" fillId="0" borderId="0" xfId="0" applyNumberFormat="1"/>
    <xf numFmtId="168" fontId="0" fillId="0" borderId="0" xfId="3" applyNumberFormat="1" applyFont="1"/>
    <xf numFmtId="0" fontId="0" fillId="0" borderId="0" xfId="0" applyAlignment="1">
      <alignment horizontal="left"/>
    </xf>
    <xf numFmtId="169" fontId="65" fillId="20" borderId="3" xfId="0" applyNumberFormat="1" applyFont="1" applyFill="1" applyBorder="1" applyAlignment="1">
      <alignment horizontal="right"/>
    </xf>
    <xf numFmtId="0" fontId="56" fillId="9" borderId="0" xfId="0" applyFont="1" applyFill="1" applyAlignment="1">
      <alignment horizontal="center" vertical="center" wrapText="1"/>
    </xf>
    <xf numFmtId="0" fontId="6" fillId="13" borderId="0" xfId="0" applyFont="1" applyFill="1" applyAlignment="1">
      <alignment horizontal="center" wrapText="1"/>
    </xf>
    <xf numFmtId="165" fontId="3" fillId="22" borderId="78" xfId="0" applyNumberFormat="1" applyFont="1" applyFill="1" applyBorder="1" applyAlignment="1">
      <alignment horizontal="center" vertical="center"/>
    </xf>
    <xf numFmtId="165" fontId="3" fillId="22" borderId="55" xfId="0" applyNumberFormat="1" applyFont="1" applyFill="1" applyBorder="1" applyAlignment="1">
      <alignment horizontal="center" vertical="center"/>
    </xf>
    <xf numFmtId="165" fontId="54" fillId="21" borderId="59" xfId="0" applyNumberFormat="1" applyFont="1" applyFill="1" applyBorder="1" applyAlignment="1">
      <alignment horizontal="center"/>
    </xf>
    <xf numFmtId="165" fontId="6" fillId="21" borderId="65" xfId="0" applyNumberFormat="1" applyFont="1" applyFill="1" applyBorder="1" applyAlignment="1">
      <alignment horizontal="center" vertical="center"/>
    </xf>
    <xf numFmtId="170" fontId="65" fillId="23" borderId="3" xfId="0" applyNumberFormat="1" applyFont="1" applyFill="1" applyBorder="1"/>
    <xf numFmtId="170" fontId="65" fillId="18" borderId="3" xfId="0" applyNumberFormat="1" applyFont="1" applyFill="1" applyBorder="1"/>
    <xf numFmtId="0" fontId="0" fillId="18" borderId="0" xfId="0" applyFill="1"/>
    <xf numFmtId="0" fontId="24" fillId="18" borderId="0" xfId="0" applyFont="1" applyFill="1" applyAlignment="1">
      <alignment horizontal="left" vertical="center"/>
    </xf>
    <xf numFmtId="165" fontId="30" fillId="20" borderId="51" xfId="0" applyNumberFormat="1" applyFont="1" applyFill="1" applyBorder="1" applyAlignment="1">
      <alignment horizontal="right"/>
    </xf>
    <xf numFmtId="165" fontId="30" fillId="20" borderId="52" xfId="0" applyNumberFormat="1" applyFont="1" applyFill="1" applyBorder="1" applyAlignment="1">
      <alignment horizontal="right"/>
    </xf>
    <xf numFmtId="0" fontId="30" fillId="20" borderId="51" xfId="0" applyFont="1" applyFill="1" applyBorder="1" applyAlignment="1">
      <alignment horizontal="right"/>
    </xf>
    <xf numFmtId="0" fontId="30" fillId="20" borderId="52" xfId="0" applyFont="1" applyFill="1" applyBorder="1" applyAlignment="1">
      <alignment horizontal="right"/>
    </xf>
    <xf numFmtId="0" fontId="46" fillId="3" borderId="0" xfId="0" applyFont="1" applyFill="1" applyAlignment="1">
      <alignment horizontal="left"/>
    </xf>
    <xf numFmtId="165" fontId="30" fillId="20" borderId="76" xfId="0" applyNumberFormat="1" applyFont="1" applyFill="1" applyBorder="1" applyAlignment="1">
      <alignment horizontal="right"/>
    </xf>
    <xf numFmtId="0" fontId="45" fillId="3" borderId="0" xfId="0" applyFont="1" applyFill="1" applyAlignment="1">
      <alignment horizontal="right"/>
    </xf>
    <xf numFmtId="0" fontId="48" fillId="11" borderId="51" xfId="0" applyFont="1" applyFill="1" applyBorder="1" applyAlignment="1">
      <alignment horizontal="center" vertical="center" wrapText="1"/>
    </xf>
    <xf numFmtId="0" fontId="48" fillId="11" borderId="76" xfId="0" applyFont="1" applyFill="1" applyBorder="1" applyAlignment="1">
      <alignment horizontal="center" vertical="center" wrapText="1"/>
    </xf>
    <xf numFmtId="0" fontId="48" fillId="11" borderId="52" xfId="0" applyFont="1" applyFill="1" applyBorder="1" applyAlignment="1">
      <alignment horizontal="center" vertical="center" wrapText="1"/>
    </xf>
    <xf numFmtId="0" fontId="30" fillId="17" borderId="34" xfId="0" applyFont="1" applyFill="1" applyBorder="1" applyAlignment="1">
      <alignment horizontal="left" vertical="top" wrapText="1"/>
    </xf>
    <xf numFmtId="0" fontId="30" fillId="17" borderId="0" xfId="0" applyFont="1" applyFill="1" applyAlignment="1">
      <alignment horizontal="left" vertical="top" wrapText="1"/>
    </xf>
    <xf numFmtId="0" fontId="32" fillId="15" borderId="31" xfId="0" applyFont="1" applyFill="1" applyBorder="1" applyAlignment="1">
      <alignment horizontal="center" vertical="center" wrapText="1"/>
    </xf>
    <xf numFmtId="164" fontId="32" fillId="15" borderId="31" xfId="0" applyNumberFormat="1" applyFont="1" applyFill="1" applyBorder="1" applyAlignment="1">
      <alignment horizontal="center" vertical="center" wrapText="1"/>
    </xf>
    <xf numFmtId="0" fontId="26" fillId="15" borderId="31" xfId="0" applyFont="1" applyFill="1" applyBorder="1" applyAlignment="1">
      <alignment horizontal="center" vertical="center" wrapText="1"/>
    </xf>
    <xf numFmtId="0" fontId="26" fillId="3" borderId="0" xfId="0" applyFont="1" applyFill="1" applyAlignment="1">
      <alignment horizontal="center" wrapText="1"/>
    </xf>
    <xf numFmtId="0" fontId="32" fillId="15" borderId="35" xfId="0" applyFont="1" applyFill="1" applyBorder="1" applyAlignment="1">
      <alignment horizontal="center" vertical="center" wrapText="1"/>
    </xf>
    <xf numFmtId="0" fontId="32" fillId="15" borderId="36" xfId="0" applyFont="1" applyFill="1" applyBorder="1" applyAlignment="1">
      <alignment horizontal="center" vertical="center" wrapText="1"/>
    </xf>
    <xf numFmtId="0" fontId="32" fillId="15" borderId="37" xfId="0" applyFont="1" applyFill="1" applyBorder="1" applyAlignment="1">
      <alignment horizontal="center" vertical="center" wrapText="1"/>
    </xf>
    <xf numFmtId="0" fontId="32" fillId="15" borderId="34" xfId="0" applyFont="1" applyFill="1" applyBorder="1" applyAlignment="1">
      <alignment horizontal="center" vertical="center" wrapText="1"/>
    </xf>
    <xf numFmtId="0" fontId="32" fillId="15" borderId="0" xfId="0" applyFont="1" applyFill="1" applyAlignment="1">
      <alignment horizontal="center" vertical="center" wrapText="1"/>
    </xf>
    <xf numFmtId="0" fontId="32" fillId="15" borderId="38" xfId="0" applyFont="1" applyFill="1" applyBorder="1" applyAlignment="1">
      <alignment horizontal="center" vertical="center" wrapText="1"/>
    </xf>
    <xf numFmtId="0" fontId="32" fillId="15" borderId="39" xfId="0" applyFont="1" applyFill="1" applyBorder="1" applyAlignment="1">
      <alignment horizontal="center" vertical="center" wrapText="1"/>
    </xf>
    <xf numFmtId="0" fontId="32" fillId="15" borderId="40" xfId="0" applyFont="1" applyFill="1" applyBorder="1" applyAlignment="1">
      <alignment horizontal="center" vertical="center" wrapText="1"/>
    </xf>
    <xf numFmtId="0" fontId="32" fillId="15" borderId="41" xfId="0" applyFont="1" applyFill="1" applyBorder="1" applyAlignment="1">
      <alignment horizontal="center" vertical="center" wrapText="1"/>
    </xf>
    <xf numFmtId="0" fontId="33" fillId="16" borderId="35" xfId="0" applyFont="1" applyFill="1" applyBorder="1" applyAlignment="1">
      <alignment horizontal="center" vertical="center" wrapText="1"/>
    </xf>
    <xf numFmtId="0" fontId="33" fillId="16" borderId="36" xfId="0" applyFont="1" applyFill="1" applyBorder="1" applyAlignment="1">
      <alignment horizontal="center" vertical="center" wrapText="1"/>
    </xf>
    <xf numFmtId="0" fontId="32" fillId="14" borderId="31" xfId="0" applyFont="1" applyFill="1" applyBorder="1" applyAlignment="1">
      <alignment horizontal="center" vertical="center" wrapText="1"/>
    </xf>
    <xf numFmtId="0" fontId="32" fillId="14" borderId="32" xfId="0" applyFont="1" applyFill="1" applyBorder="1" applyAlignment="1">
      <alignment horizontal="center" vertical="center" wrapText="1"/>
    </xf>
    <xf numFmtId="0" fontId="32" fillId="15" borderId="32" xfId="0" applyFont="1" applyFill="1" applyBorder="1" applyAlignment="1">
      <alignment horizontal="center" vertical="center" wrapText="1"/>
    </xf>
    <xf numFmtId="0" fontId="32" fillId="15" borderId="70" xfId="0" applyFont="1" applyFill="1" applyBorder="1" applyAlignment="1">
      <alignment horizontal="center" vertical="center" wrapText="1"/>
    </xf>
    <xf numFmtId="0" fontId="32" fillId="15" borderId="33" xfId="0" applyFont="1" applyFill="1" applyBorder="1" applyAlignment="1">
      <alignment horizontal="center" vertical="center" wrapText="1"/>
    </xf>
    <xf numFmtId="0" fontId="32" fillId="14" borderId="31" xfId="0" applyFont="1" applyFill="1" applyBorder="1" applyAlignment="1">
      <alignment vertical="center" wrapText="1"/>
    </xf>
    <xf numFmtId="0" fontId="32" fillId="14" borderId="45" xfId="0" applyFont="1" applyFill="1" applyBorder="1" applyAlignment="1">
      <alignment horizontal="center" vertical="center" wrapText="1"/>
    </xf>
    <xf numFmtId="0" fontId="32" fillId="14" borderId="42" xfId="0" applyFont="1" applyFill="1" applyBorder="1" applyAlignment="1">
      <alignment horizontal="center" vertical="center" wrapText="1"/>
    </xf>
    <xf numFmtId="0" fontId="32" fillId="14" borderId="43" xfId="0" applyFont="1" applyFill="1" applyBorder="1" applyAlignment="1">
      <alignment horizontal="center" vertical="center" wrapText="1"/>
    </xf>
    <xf numFmtId="0" fontId="32" fillId="16" borderId="45" xfId="0" applyFont="1" applyFill="1" applyBorder="1" applyAlignment="1">
      <alignment horizontal="left" vertical="center" wrapText="1"/>
    </xf>
    <xf numFmtId="0" fontId="32" fillId="16" borderId="42" xfId="0" applyFont="1" applyFill="1" applyBorder="1" applyAlignment="1">
      <alignment horizontal="left" vertical="center" wrapText="1"/>
    </xf>
    <xf numFmtId="0" fontId="32" fillId="16" borderId="45" xfId="0" applyFont="1" applyFill="1" applyBorder="1" applyAlignment="1">
      <alignment horizontal="center" vertical="center" wrapText="1"/>
    </xf>
    <xf numFmtId="0" fontId="32" fillId="16" borderId="42" xfId="0" applyFont="1" applyFill="1" applyBorder="1" applyAlignment="1">
      <alignment horizontal="center" vertical="center" wrapText="1"/>
    </xf>
    <xf numFmtId="0" fontId="32" fillId="16" borderId="43" xfId="0" applyFont="1" applyFill="1" applyBorder="1" applyAlignment="1">
      <alignment horizontal="center" vertical="center" wrapText="1"/>
    </xf>
    <xf numFmtId="0" fontId="30" fillId="11" borderId="31" xfId="0" applyFont="1" applyFill="1" applyBorder="1" applyAlignment="1">
      <alignment horizontal="center" vertical="center" wrapText="1"/>
    </xf>
    <xf numFmtId="0" fontId="27" fillId="11" borderId="34" xfId="0" applyFont="1" applyFill="1" applyBorder="1" applyAlignment="1">
      <alignment horizontal="center" vertical="center" wrapText="1"/>
    </xf>
    <xf numFmtId="0" fontId="31" fillId="11" borderId="34" xfId="0" applyFont="1" applyFill="1" applyBorder="1" applyAlignment="1">
      <alignment horizontal="center" vertical="center" wrapText="1"/>
    </xf>
    <xf numFmtId="0" fontId="27" fillId="17" borderId="0" xfId="0" applyFont="1" applyFill="1" applyAlignment="1">
      <alignment horizontal="left" vertical="center" wrapText="1"/>
    </xf>
    <xf numFmtId="0" fontId="28" fillId="3" borderId="0" xfId="0" applyFont="1" applyFill="1" applyAlignment="1">
      <alignment horizontal="center" vertical="center" wrapText="1"/>
    </xf>
    <xf numFmtId="0" fontId="29" fillId="0" borderId="0" xfId="0" applyFont="1" applyAlignment="1">
      <alignment horizontal="left" vertical="center" wrapText="1"/>
    </xf>
    <xf numFmtId="4" fontId="41" fillId="9" borderId="12" xfId="0" applyNumberFormat="1" applyFont="1" applyFill="1" applyBorder="1" applyAlignment="1" applyProtection="1">
      <alignment horizontal="center" vertical="center" wrapText="1"/>
      <protection locked="0"/>
    </xf>
    <xf numFmtId="4" fontId="41" fillId="9" borderId="29" xfId="0" applyNumberFormat="1" applyFont="1" applyFill="1" applyBorder="1" applyAlignment="1" applyProtection="1">
      <alignment horizontal="center" vertical="center" wrapText="1"/>
      <protection locked="0"/>
    </xf>
    <xf numFmtId="4" fontId="41" fillId="9" borderId="9" xfId="0" applyNumberFormat="1" applyFont="1" applyFill="1" applyBorder="1" applyAlignment="1" applyProtection="1">
      <alignment horizontal="center" vertical="center" wrapText="1"/>
      <protection locked="0"/>
    </xf>
    <xf numFmtId="0" fontId="38" fillId="11" borderId="25" xfId="0" applyFont="1" applyFill="1" applyBorder="1" applyAlignment="1">
      <alignment horizontal="center" vertical="center"/>
    </xf>
    <xf numFmtId="0" fontId="38" fillId="11" borderId="23" xfId="0" applyFont="1" applyFill="1" applyBorder="1" applyAlignment="1">
      <alignment horizontal="center" vertical="center"/>
    </xf>
    <xf numFmtId="0" fontId="38" fillId="11" borderId="46" xfId="0" applyFont="1" applyFill="1" applyBorder="1" applyAlignment="1">
      <alignment horizontal="center" vertical="top" wrapText="1"/>
    </xf>
    <xf numFmtId="0" fontId="38" fillId="11" borderId="50" xfId="0" applyFont="1" applyFill="1" applyBorder="1" applyAlignment="1">
      <alignment horizontal="center" vertical="top" wrapText="1"/>
    </xf>
    <xf numFmtId="0" fontId="38" fillId="11" borderId="47" xfId="0" applyFont="1" applyFill="1" applyBorder="1" applyAlignment="1">
      <alignment horizontal="center" vertical="top" wrapText="1"/>
    </xf>
    <xf numFmtId="0" fontId="61" fillId="20" borderId="12" xfId="0" applyFont="1" applyFill="1" applyBorder="1" applyAlignment="1">
      <alignment horizontal="center" vertical="top" wrapText="1"/>
    </xf>
    <xf numFmtId="0" fontId="38" fillId="20" borderId="29" xfId="0" applyFont="1" applyFill="1" applyBorder="1" applyAlignment="1">
      <alignment horizontal="center" vertical="top" wrapText="1"/>
    </xf>
    <xf numFmtId="0" fontId="42" fillId="11" borderId="12"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14" xfId="0" applyFont="1" applyFill="1" applyBorder="1" applyAlignment="1">
      <alignment horizontal="center" vertical="center"/>
    </xf>
    <xf numFmtId="0" fontId="42" fillId="11" borderId="29" xfId="0" applyFont="1" applyFill="1" applyBorder="1" applyAlignment="1">
      <alignment horizontal="center" vertical="center"/>
    </xf>
    <xf numFmtId="0" fontId="42" fillId="11" borderId="0" xfId="0" applyFont="1" applyFill="1" applyAlignment="1">
      <alignment horizontal="center" vertical="center"/>
    </xf>
    <xf numFmtId="0" fontId="42" fillId="11" borderId="49" xfId="0" applyFont="1" applyFill="1" applyBorder="1" applyAlignment="1">
      <alignment horizontal="center" vertical="center"/>
    </xf>
    <xf numFmtId="0" fontId="42" fillId="11" borderId="9" xfId="0" applyFont="1" applyFill="1" applyBorder="1" applyAlignment="1">
      <alignment horizontal="center" vertical="center"/>
    </xf>
    <xf numFmtId="0" fontId="42" fillId="11" borderId="10" xfId="0" applyFont="1" applyFill="1" applyBorder="1" applyAlignment="1">
      <alignment horizontal="center" vertical="center"/>
    </xf>
    <xf numFmtId="0" fontId="42" fillId="11" borderId="48" xfId="0" applyFont="1" applyFill="1" applyBorder="1" applyAlignment="1">
      <alignment horizontal="center" vertical="center"/>
    </xf>
    <xf numFmtId="167" fontId="38" fillId="20" borderId="46" xfId="0" applyNumberFormat="1" applyFont="1" applyFill="1" applyBorder="1" applyAlignment="1">
      <alignment horizontal="center" vertical="center"/>
    </xf>
    <xf numFmtId="167" fontId="38" fillId="20" borderId="50" xfId="0" applyNumberFormat="1" applyFont="1" applyFill="1" applyBorder="1" applyAlignment="1">
      <alignment horizontal="center" vertical="center"/>
    </xf>
    <xf numFmtId="167" fontId="38" fillId="20" borderId="47" xfId="0" applyNumberFormat="1" applyFont="1" applyFill="1" applyBorder="1" applyAlignment="1">
      <alignment horizontal="center" vertical="center"/>
    </xf>
    <xf numFmtId="167" fontId="38" fillId="20" borderId="46" xfId="0" applyNumberFormat="1" applyFont="1" applyFill="1" applyBorder="1" applyAlignment="1" applyProtection="1">
      <alignment horizontal="center" vertical="center"/>
      <protection locked="0"/>
    </xf>
    <xf numFmtId="167" fontId="38" fillId="20" borderId="50" xfId="0" applyNumberFormat="1" applyFont="1" applyFill="1" applyBorder="1" applyAlignment="1" applyProtection="1">
      <alignment horizontal="center" vertical="center"/>
      <protection locked="0"/>
    </xf>
    <xf numFmtId="167" fontId="38" fillId="20" borderId="7" xfId="0" applyNumberFormat="1" applyFont="1" applyFill="1" applyBorder="1" applyAlignment="1">
      <alignment horizontal="center" vertical="center"/>
    </xf>
    <xf numFmtId="167" fontId="38" fillId="20" borderId="8" xfId="0" applyNumberFormat="1" applyFont="1" applyFill="1" applyBorder="1" applyAlignment="1">
      <alignment horizontal="center" vertical="center"/>
    </xf>
    <xf numFmtId="167" fontId="38" fillId="20" borderId="13" xfId="0" applyNumberFormat="1" applyFont="1" applyFill="1" applyBorder="1" applyAlignment="1">
      <alignment horizontal="center" vertical="center"/>
    </xf>
    <xf numFmtId="0" fontId="53" fillId="20" borderId="12" xfId="0" applyFont="1" applyFill="1" applyBorder="1" applyAlignment="1">
      <alignment horizontal="center" vertical="top" wrapText="1"/>
    </xf>
    <xf numFmtId="0" fontId="38" fillId="20" borderId="9" xfId="0" applyFont="1" applyFill="1" applyBorder="1" applyAlignment="1">
      <alignment horizontal="center" vertical="top" wrapText="1"/>
    </xf>
    <xf numFmtId="167" fontId="38" fillId="20" borderId="47" xfId="0" applyNumberFormat="1" applyFont="1" applyFill="1" applyBorder="1" applyAlignment="1" applyProtection="1">
      <alignment horizontal="center" vertical="center"/>
      <protection locked="0"/>
    </xf>
    <xf numFmtId="0" fontId="38" fillId="20" borderId="12" xfId="0" applyFont="1" applyFill="1" applyBorder="1" applyAlignment="1">
      <alignment horizontal="center" vertical="center" wrapText="1"/>
    </xf>
    <xf numFmtId="0" fontId="38" fillId="20" borderId="29" xfId="0" applyFont="1" applyFill="1" applyBorder="1" applyAlignment="1">
      <alignment horizontal="center" vertical="center" wrapText="1"/>
    </xf>
    <xf numFmtId="0" fontId="38" fillId="20" borderId="9" xfId="0" applyFont="1" applyFill="1" applyBorder="1" applyAlignment="1">
      <alignment horizontal="center" vertical="center" wrapText="1"/>
    </xf>
    <xf numFmtId="165" fontId="22" fillId="0" borderId="57" xfId="0" applyNumberFormat="1" applyFont="1" applyBorder="1" applyAlignment="1">
      <alignment horizontal="center" vertical="center"/>
    </xf>
    <xf numFmtId="165" fontId="22" fillId="0" borderId="62" xfId="0" applyNumberFormat="1" applyFont="1" applyBorder="1" applyAlignment="1">
      <alignment horizontal="center" vertical="center"/>
    </xf>
    <xf numFmtId="0" fontId="56" fillId="9" borderId="53" xfId="0" applyFont="1" applyFill="1" applyBorder="1" applyAlignment="1">
      <alignment horizontal="center" vertical="center" wrapText="1"/>
    </xf>
    <xf numFmtId="0" fontId="56" fillId="9" borderId="19" xfId="0" applyFont="1" applyFill="1" applyBorder="1" applyAlignment="1">
      <alignment horizontal="center" vertical="center" wrapText="1"/>
    </xf>
    <xf numFmtId="0" fontId="56" fillId="9" borderId="53" xfId="0" applyFont="1" applyFill="1" applyBorder="1" applyAlignment="1">
      <alignment horizontal="center" vertical="center"/>
    </xf>
    <xf numFmtId="0" fontId="56" fillId="9" borderId="22" xfId="0" applyFont="1" applyFill="1" applyBorder="1" applyAlignment="1">
      <alignment horizontal="center" vertical="center"/>
    </xf>
    <xf numFmtId="0" fontId="6" fillId="13" borderId="26" xfId="0" applyFont="1" applyFill="1" applyBorder="1" applyAlignment="1">
      <alignment horizontal="center" wrapText="1"/>
    </xf>
    <xf numFmtId="0" fontId="6" fillId="13" borderId="6" xfId="0" applyFont="1" applyFill="1" applyBorder="1" applyAlignment="1">
      <alignment horizontal="center" wrapText="1"/>
    </xf>
    <xf numFmtId="0" fontId="6" fillId="13" borderId="66" xfId="0" applyFont="1" applyFill="1" applyBorder="1" applyAlignment="1">
      <alignment horizontal="center" wrapText="1"/>
    </xf>
    <xf numFmtId="0" fontId="4" fillId="9" borderId="56" xfId="0" applyFont="1" applyFill="1" applyBorder="1" applyAlignment="1">
      <alignment horizontal="center" vertical="center"/>
    </xf>
    <xf numFmtId="0" fontId="4" fillId="9" borderId="57" xfId="0" applyFont="1" applyFill="1" applyBorder="1" applyAlignment="1">
      <alignment horizontal="center" vertical="center"/>
    </xf>
    <xf numFmtId="0" fontId="56" fillId="9" borderId="60" xfId="0" applyFont="1" applyFill="1" applyBorder="1" applyAlignment="1">
      <alignment horizontal="center" vertical="center" wrapText="1"/>
    </xf>
    <xf numFmtId="0" fontId="4" fillId="9" borderId="7"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13" xfId="0" applyFont="1" applyFill="1" applyBorder="1" applyAlignment="1">
      <alignment horizontal="center" vertical="center"/>
    </xf>
    <xf numFmtId="0" fontId="4" fillId="9" borderId="18" xfId="0" applyFont="1" applyFill="1" applyBorder="1" applyAlignment="1">
      <alignment horizontal="center" vertical="center"/>
    </xf>
    <xf numFmtId="0" fontId="4" fillId="9" borderId="16" xfId="0" applyFont="1" applyFill="1" applyBorder="1" applyAlignment="1">
      <alignment horizontal="center" vertical="center"/>
    </xf>
    <xf numFmtId="0" fontId="4" fillId="9" borderId="63" xfId="0" applyFont="1" applyFill="1" applyBorder="1" applyAlignment="1">
      <alignment horizontal="center" vertical="center"/>
    </xf>
    <xf numFmtId="0" fontId="15" fillId="20" borderId="0" xfId="0" applyFont="1" applyFill="1" applyAlignment="1">
      <alignment horizontal="left" vertical="center" wrapText="1"/>
    </xf>
    <xf numFmtId="0" fontId="11" fillId="11" borderId="26" xfId="0" applyFont="1" applyFill="1" applyBorder="1" applyAlignment="1">
      <alignment horizontal="center" vertical="center" wrapText="1"/>
    </xf>
    <xf numFmtId="0" fontId="11" fillId="11" borderId="6" xfId="0" applyFont="1" applyFill="1" applyBorder="1" applyAlignment="1">
      <alignment horizontal="center" vertical="center" wrapText="1"/>
    </xf>
    <xf numFmtId="166" fontId="11" fillId="11" borderId="7" xfId="0" applyNumberFormat="1" applyFont="1" applyFill="1" applyBorder="1" applyAlignment="1">
      <alignment horizontal="center" vertical="center" wrapText="1"/>
    </xf>
    <xf numFmtId="166" fontId="11" fillId="11" borderId="8" xfId="0" applyNumberFormat="1" applyFont="1" applyFill="1" applyBorder="1" applyAlignment="1">
      <alignment horizontal="center" vertical="center" wrapText="1"/>
    </xf>
    <xf numFmtId="0" fontId="57" fillId="11" borderId="24" xfId="0" applyFont="1" applyFill="1" applyBorder="1" applyAlignment="1">
      <alignment horizontal="center" vertical="center" wrapText="1"/>
    </xf>
    <xf numFmtId="0" fontId="11" fillId="11" borderId="69" xfId="0" applyFont="1" applyFill="1" applyBorder="1" applyAlignment="1">
      <alignment horizontal="center" vertical="center" wrapText="1"/>
    </xf>
    <xf numFmtId="0" fontId="57" fillId="11" borderId="26" xfId="0" applyFont="1" applyFill="1" applyBorder="1" applyAlignment="1">
      <alignment horizontal="center" vertical="center" wrapText="1"/>
    </xf>
    <xf numFmtId="0" fontId="13" fillId="3" borderId="12" xfId="0" applyFont="1" applyFill="1" applyBorder="1" applyAlignment="1">
      <alignment horizontal="left"/>
    </xf>
    <xf numFmtId="0" fontId="13" fillId="3" borderId="11" xfId="0" applyFont="1" applyFill="1" applyBorder="1" applyAlignment="1">
      <alignment horizontal="left"/>
    </xf>
    <xf numFmtId="0" fontId="57" fillId="11" borderId="3" xfId="0" applyFont="1" applyFill="1" applyBorder="1" applyAlignment="1">
      <alignment horizontal="center" vertical="center" wrapText="1"/>
    </xf>
    <xf numFmtId="0" fontId="11" fillId="11" borderId="5"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56" fillId="9" borderId="19" xfId="0" applyFont="1" applyFill="1" applyBorder="1" applyAlignment="1">
      <alignment horizontal="center" vertical="center"/>
    </xf>
    <xf numFmtId="0" fontId="57" fillId="11" borderId="25" xfId="0" applyFont="1" applyFill="1" applyBorder="1" applyAlignment="1">
      <alignment horizontal="center" vertical="center" wrapText="1"/>
    </xf>
    <xf numFmtId="0" fontId="56" fillId="9" borderId="25" xfId="0" applyFont="1" applyFill="1" applyBorder="1" applyAlignment="1">
      <alignment horizontal="center" vertical="center" wrapText="1"/>
    </xf>
    <xf numFmtId="0" fontId="56" fillId="9" borderId="23" xfId="0" applyFont="1" applyFill="1" applyBorder="1" applyAlignment="1">
      <alignment horizontal="center" vertical="center" wrapText="1"/>
    </xf>
    <xf numFmtId="0" fontId="56" fillId="9" borderId="65" xfId="0" applyFont="1" applyFill="1" applyBorder="1" applyAlignment="1">
      <alignment horizontal="center" vertical="center" wrapText="1"/>
    </xf>
    <xf numFmtId="0" fontId="11" fillId="11" borderId="46" xfId="0" applyFont="1" applyFill="1" applyBorder="1" applyAlignment="1">
      <alignment horizontal="center" vertical="center" wrapText="1"/>
    </xf>
    <xf numFmtId="0" fontId="11" fillId="11" borderId="47" xfId="0" applyFont="1" applyFill="1" applyBorder="1" applyAlignment="1">
      <alignment horizontal="center" vertical="center" wrapText="1"/>
    </xf>
    <xf numFmtId="0" fontId="11" fillId="21" borderId="14" xfId="0" applyFont="1" applyFill="1" applyBorder="1" applyAlignment="1">
      <alignment horizontal="center" vertical="center" wrapText="1"/>
    </xf>
    <xf numFmtId="0" fontId="11" fillId="21" borderId="48" xfId="0" applyFont="1" applyFill="1" applyBorder="1" applyAlignment="1">
      <alignment horizontal="center" vertical="center" wrapText="1"/>
    </xf>
    <xf numFmtId="0" fontId="6" fillId="13" borderId="54" xfId="0" applyFont="1" applyFill="1" applyBorder="1" applyAlignment="1">
      <alignment horizontal="center" wrapText="1"/>
    </xf>
    <xf numFmtId="0" fontId="6" fillId="13" borderId="3" xfId="0" applyFont="1" applyFill="1" applyBorder="1" applyAlignment="1">
      <alignment horizontal="center" wrapText="1"/>
    </xf>
    <xf numFmtId="0" fontId="11" fillId="11" borderId="18" xfId="0" applyFont="1" applyFill="1" applyBorder="1" applyAlignment="1">
      <alignment horizontal="left" vertical="center"/>
    </xf>
    <xf numFmtId="0" fontId="11" fillId="11" borderId="16" xfId="0" applyFont="1" applyFill="1" applyBorder="1" applyAlignment="1">
      <alignment horizontal="left" vertical="center"/>
    </xf>
    <xf numFmtId="0" fontId="11" fillId="11" borderId="17" xfId="0" applyFont="1" applyFill="1" applyBorder="1" applyAlignment="1">
      <alignment horizontal="left" vertical="center"/>
    </xf>
    <xf numFmtId="0" fontId="11" fillId="11" borderId="15" xfId="0" applyFont="1" applyFill="1" applyBorder="1" applyAlignment="1">
      <alignment horizontal="left" vertical="center"/>
    </xf>
    <xf numFmtId="0" fontId="11" fillId="11" borderId="63" xfId="0" applyFont="1" applyFill="1" applyBorder="1" applyAlignment="1">
      <alignment horizontal="left" vertical="center"/>
    </xf>
    <xf numFmtId="0" fontId="63" fillId="18" borderId="28" xfId="0" applyFont="1" applyFill="1" applyBorder="1" applyAlignment="1">
      <alignment horizontal="center"/>
    </xf>
    <xf numFmtId="0" fontId="63" fillId="20" borderId="64" xfId="0" applyFont="1" applyFill="1" applyBorder="1" applyAlignment="1">
      <alignment horizontal="center"/>
    </xf>
    <xf numFmtId="0" fontId="63" fillId="20" borderId="28" xfId="0" applyFont="1" applyFill="1" applyBorder="1" applyAlignment="1">
      <alignment horizontal="center"/>
    </xf>
    <xf numFmtId="0" fontId="63" fillId="23" borderId="28" xfId="0" applyFont="1" applyFill="1" applyBorder="1" applyAlignment="1">
      <alignment horizontal="center"/>
    </xf>
    <xf numFmtId="0" fontId="65" fillId="20" borderId="4" xfId="0" applyFont="1" applyFill="1" applyBorder="1" applyAlignment="1">
      <alignment horizontal="right"/>
    </xf>
    <xf numFmtId="0" fontId="65" fillId="20" borderId="81" xfId="0" applyFont="1" applyFill="1" applyBorder="1" applyAlignment="1">
      <alignment horizontal="right"/>
    </xf>
    <xf numFmtId="0" fontId="65" fillId="20" borderId="2" xfId="0" applyFont="1" applyFill="1" applyBorder="1" applyAlignment="1">
      <alignment horizontal="right"/>
    </xf>
    <xf numFmtId="0" fontId="12" fillId="6" borderId="0" xfId="0" applyFont="1" applyFill="1" applyAlignment="1">
      <alignment horizontal="left" vertical="center" wrapText="1"/>
    </xf>
    <xf numFmtId="0" fontId="10" fillId="3" borderId="0" xfId="0" applyFont="1" applyFill="1" applyAlignment="1">
      <alignment horizontal="right"/>
    </xf>
    <xf numFmtId="0" fontId="3" fillId="3" borderId="0" xfId="0" applyFont="1" applyFill="1" applyAlignment="1">
      <alignment horizontal="left"/>
    </xf>
    <xf numFmtId="0" fontId="38" fillId="20" borderId="0" xfId="0" applyFont="1" applyFill="1" applyAlignment="1">
      <alignment horizontal="left" vertical="center" wrapText="1"/>
    </xf>
    <xf numFmtId="0" fontId="40" fillId="11" borderId="76" xfId="0" applyFont="1" applyFill="1" applyBorder="1" applyAlignment="1">
      <alignment horizontal="left"/>
    </xf>
    <xf numFmtId="0" fontId="40" fillId="11" borderId="52" xfId="0" applyFont="1" applyFill="1" applyBorder="1" applyAlignment="1">
      <alignment horizontal="left"/>
    </xf>
    <xf numFmtId="0" fontId="17" fillId="11" borderId="23" xfId="0" applyFont="1" applyFill="1" applyBorder="1" applyAlignment="1"/>
    <xf numFmtId="0" fontId="17" fillId="11" borderId="6" xfId="0" applyFont="1" applyFill="1" applyBorder="1" applyAlignment="1"/>
  </cellXfs>
  <cellStyles count="5">
    <cellStyle name="Comma" xfId="3" builtinId="3"/>
    <cellStyle name="Normal" xfId="0" builtinId="0"/>
    <cellStyle name="Normal 2" xfId="1" xr:uid="{9BD554D4-8A6E-1343-B2DA-A25A64782775}"/>
    <cellStyle name="Per cent 2" xfId="2" xr:uid="{6CAB95D2-356C-3D45-A6B1-1929B211EA0F}"/>
    <cellStyle name="Percent" xfId="4" builtinId="5"/>
  </cellStyles>
  <dxfs count="55">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C00000"/>
        </patternFill>
      </fill>
    </dxf>
    <dxf>
      <fill>
        <patternFill>
          <bgColor theme="6"/>
        </patternFill>
      </fill>
    </dxf>
    <dxf>
      <fill>
        <patternFill>
          <bgColor rgb="FF00B050"/>
        </patternFill>
      </fill>
    </dxf>
    <dxf>
      <fill>
        <patternFill>
          <bgColor rgb="FFFF0000"/>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
      <font>
        <color rgb="FF9C0006"/>
      </font>
      <fill>
        <patternFill>
          <bgColor rgb="FFFFC000"/>
        </patternFill>
      </fill>
    </dxf>
    <dxf>
      <font>
        <color auto="1"/>
      </font>
      <fill>
        <patternFill>
          <bgColor rgb="FF6093A9"/>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B050"/>
      <color rgb="FF009A46"/>
      <color rgb="FFFFD653"/>
      <color rgb="FF001E62"/>
      <color rgb="FFFDFFCA"/>
      <color rgb="FF003296"/>
      <color rgb="FFB7820D"/>
      <color rgb="FFD02800"/>
      <color rgb="FFFFFF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11</xdr:col>
      <xdr:colOff>713632</xdr:colOff>
      <xdr:row>121</xdr:row>
      <xdr:rowOff>63500</xdr:rowOff>
    </xdr:from>
    <xdr:to>
      <xdr:col>17</xdr:col>
      <xdr:colOff>111125</xdr:colOff>
      <xdr:row>128</xdr:row>
      <xdr:rowOff>41845</xdr:rowOff>
    </xdr:to>
    <xdr:cxnSp macro="">
      <xdr:nvCxnSpPr>
        <xdr:cNvPr id="26" name="Straight Connector 25">
          <a:extLst>
            <a:ext uri="{FF2B5EF4-FFF2-40B4-BE49-F238E27FC236}">
              <a16:creationId xmlns:a16="http://schemas.microsoft.com/office/drawing/2014/main" id="{659947E3-52E0-40E0-97B2-2DEA8A791830}"/>
            </a:ext>
          </a:extLst>
        </xdr:cNvPr>
        <xdr:cNvCxnSpPr/>
      </xdr:nvCxnSpPr>
      <xdr:spPr>
        <a:xfrm flipH="1">
          <a:off x="7730382" y="22939375"/>
          <a:ext cx="3405931" cy="1256283"/>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87684</xdr:colOff>
      <xdr:row>121</xdr:row>
      <xdr:rowOff>31750</xdr:rowOff>
    </xdr:from>
    <xdr:to>
      <xdr:col>14</xdr:col>
      <xdr:colOff>428625</xdr:colOff>
      <xdr:row>127</xdr:row>
      <xdr:rowOff>79375</xdr:rowOff>
    </xdr:to>
    <xdr:cxnSp macro="">
      <xdr:nvCxnSpPr>
        <xdr:cNvPr id="24" name="Straight Connector 23">
          <a:extLst>
            <a:ext uri="{FF2B5EF4-FFF2-40B4-BE49-F238E27FC236}">
              <a16:creationId xmlns:a16="http://schemas.microsoft.com/office/drawing/2014/main" id="{EAECE228-9B82-44C9-A668-1E874230B8E5}"/>
            </a:ext>
          </a:extLst>
        </xdr:cNvPr>
        <xdr:cNvCxnSpPr/>
      </xdr:nvCxnSpPr>
      <xdr:spPr>
        <a:xfrm flipH="1">
          <a:off x="7104434" y="22907625"/>
          <a:ext cx="2539629" cy="1143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260196</xdr:colOff>
      <xdr:row>121</xdr:row>
      <xdr:rowOff>23813</xdr:rowOff>
    </xdr:from>
    <xdr:to>
      <xdr:col>12</xdr:col>
      <xdr:colOff>39687</xdr:colOff>
      <xdr:row>127</xdr:row>
      <xdr:rowOff>97791</xdr:rowOff>
    </xdr:to>
    <xdr:cxnSp macro="">
      <xdr:nvCxnSpPr>
        <xdr:cNvPr id="16" name="Straight Connector 15">
          <a:extLst>
            <a:ext uri="{FF2B5EF4-FFF2-40B4-BE49-F238E27FC236}">
              <a16:creationId xmlns:a16="http://schemas.microsoft.com/office/drawing/2014/main" id="{3A215B65-8BAB-4E3E-A468-568D6C3276C4}"/>
            </a:ext>
          </a:extLst>
        </xdr:cNvPr>
        <xdr:cNvCxnSpPr/>
      </xdr:nvCxnSpPr>
      <xdr:spPr>
        <a:xfrm flipH="1">
          <a:off x="6673696" y="22899688"/>
          <a:ext cx="1374929" cy="1169353"/>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307976</xdr:colOff>
      <xdr:row>86</xdr:row>
      <xdr:rowOff>79376</xdr:rowOff>
    </xdr:from>
    <xdr:to>
      <xdr:col>19</xdr:col>
      <xdr:colOff>147955</xdr:colOff>
      <xdr:row>121</xdr:row>
      <xdr:rowOff>117310</xdr:rowOff>
    </xdr:to>
    <xdr:pic>
      <xdr:nvPicPr>
        <xdr:cNvPr id="8" name="Picture 7">
          <a:extLst>
            <a:ext uri="{FF2B5EF4-FFF2-40B4-BE49-F238E27FC236}">
              <a16:creationId xmlns:a16="http://schemas.microsoft.com/office/drawing/2014/main" id="{4AE8E417-6662-68FD-7DFE-7C0276D57C2E}"/>
            </a:ext>
          </a:extLst>
        </xdr:cNvPr>
        <xdr:cNvPicPr>
          <a:picLocks noChangeAspect="1"/>
        </xdr:cNvPicPr>
      </xdr:nvPicPr>
      <xdr:blipFill>
        <a:blip xmlns:r="http://schemas.openxmlformats.org/officeDocument/2006/relationships" r:embed="rId1"/>
        <a:stretch>
          <a:fillRect/>
        </a:stretch>
      </xdr:blipFill>
      <xdr:spPr>
        <a:xfrm>
          <a:off x="2705101" y="16565564"/>
          <a:ext cx="9666922" cy="6427621"/>
        </a:xfrm>
        <a:prstGeom prst="rect">
          <a:avLst/>
        </a:prstGeom>
      </xdr:spPr>
    </xdr:pic>
    <xdr:clientData/>
  </xdr:twoCellAnchor>
  <xdr:twoCellAnchor editAs="oneCell">
    <xdr:from>
      <xdr:col>4</xdr:col>
      <xdr:colOff>162877</xdr:colOff>
      <xdr:row>21</xdr:row>
      <xdr:rowOff>133351</xdr:rowOff>
    </xdr:from>
    <xdr:to>
      <xdr:col>31</xdr:col>
      <xdr:colOff>231774</xdr:colOff>
      <xdr:row>60</xdr:row>
      <xdr:rowOff>78760</xdr:rowOff>
    </xdr:to>
    <xdr:pic>
      <xdr:nvPicPr>
        <xdr:cNvPr id="2" name="Picture 1">
          <a:extLst>
            <a:ext uri="{FF2B5EF4-FFF2-40B4-BE49-F238E27FC236}">
              <a16:creationId xmlns:a16="http://schemas.microsoft.com/office/drawing/2014/main" id="{74F8A27D-DF7E-4C44-8330-48641DD436DB}"/>
            </a:ext>
          </a:extLst>
        </xdr:cNvPr>
        <xdr:cNvPicPr>
          <a:picLocks noChangeAspect="1"/>
        </xdr:cNvPicPr>
      </xdr:nvPicPr>
      <xdr:blipFill>
        <a:blip xmlns:r="http://schemas.openxmlformats.org/officeDocument/2006/relationships" r:embed="rId2"/>
        <a:stretch>
          <a:fillRect/>
        </a:stretch>
      </xdr:blipFill>
      <xdr:spPr>
        <a:xfrm>
          <a:off x="2560002" y="4602164"/>
          <a:ext cx="17155160" cy="7073284"/>
        </a:xfrm>
        <a:prstGeom prst="rect">
          <a:avLst/>
        </a:prstGeom>
      </xdr:spPr>
    </xdr:pic>
    <xdr:clientData/>
  </xdr:twoCellAnchor>
  <xdr:twoCellAnchor editAs="oneCell">
    <xdr:from>
      <xdr:col>1</xdr:col>
      <xdr:colOff>492124</xdr:colOff>
      <xdr:row>18</xdr:row>
      <xdr:rowOff>23811</xdr:rowOff>
    </xdr:from>
    <xdr:to>
      <xdr:col>4</xdr:col>
      <xdr:colOff>111125</xdr:colOff>
      <xdr:row>52</xdr:row>
      <xdr:rowOff>110490</xdr:rowOff>
    </xdr:to>
    <xdr:pic>
      <xdr:nvPicPr>
        <xdr:cNvPr id="4" name="Picture 3">
          <a:extLst>
            <a:ext uri="{FF2B5EF4-FFF2-40B4-BE49-F238E27FC236}">
              <a16:creationId xmlns:a16="http://schemas.microsoft.com/office/drawing/2014/main" id="{1FC9B197-FB0E-4CA0-B7E2-D0C3F7CA5F46}"/>
            </a:ext>
          </a:extLst>
        </xdr:cNvPr>
        <xdr:cNvPicPr>
          <a:picLocks noChangeAspect="1"/>
        </xdr:cNvPicPr>
      </xdr:nvPicPr>
      <xdr:blipFill rotWithShape="1">
        <a:blip xmlns:r="http://schemas.openxmlformats.org/officeDocument/2006/relationships" r:embed="rId3"/>
        <a:srcRect l="131" t="30251" r="91795" b="11493"/>
        <a:stretch/>
      </xdr:blipFill>
      <xdr:spPr>
        <a:xfrm>
          <a:off x="1087437" y="3944936"/>
          <a:ext cx="1476376" cy="6286502"/>
        </a:xfrm>
        <a:prstGeom prst="rect">
          <a:avLst/>
        </a:prstGeom>
      </xdr:spPr>
    </xdr:pic>
    <xdr:clientData/>
  </xdr:twoCellAnchor>
  <xdr:twoCellAnchor>
    <xdr:from>
      <xdr:col>6</xdr:col>
      <xdr:colOff>434119</xdr:colOff>
      <xdr:row>76</xdr:row>
      <xdr:rowOff>34903</xdr:rowOff>
    </xdr:from>
    <xdr:to>
      <xdr:col>8</xdr:col>
      <xdr:colOff>396874</xdr:colOff>
      <xdr:row>82</xdr:row>
      <xdr:rowOff>148677</xdr:rowOff>
    </xdr:to>
    <xdr:sp macro="" textlink="">
      <xdr:nvSpPr>
        <xdr:cNvPr id="3" name="Callout: Line 2">
          <a:extLst>
            <a:ext uri="{FF2B5EF4-FFF2-40B4-BE49-F238E27FC236}">
              <a16:creationId xmlns:a16="http://schemas.microsoft.com/office/drawing/2014/main" id="{13F66A86-14BA-40AD-AEA8-557871E0AD0B}"/>
            </a:ext>
          </a:extLst>
        </xdr:cNvPr>
        <xdr:cNvSpPr/>
      </xdr:nvSpPr>
      <xdr:spPr>
        <a:xfrm>
          <a:off x="4434619" y="14695466"/>
          <a:ext cx="1169255" cy="1209149"/>
        </a:xfrm>
        <a:prstGeom prst="borderCallout1">
          <a:avLst>
            <a:gd name="adj1" fmla="val 97648"/>
            <a:gd name="adj2" fmla="val 44389"/>
            <a:gd name="adj3" fmla="val 237175"/>
            <a:gd name="adj4" fmla="val 52316"/>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The total</a:t>
          </a:r>
          <a:r>
            <a:rPr lang="en-GB" sz="1100" baseline="0"/>
            <a:t> cost of each cost for the whole output is calculated here.</a:t>
          </a:r>
          <a:endParaRPr lang="en-GB" sz="1100"/>
        </a:p>
      </xdr:txBody>
    </xdr:sp>
    <xdr:clientData/>
  </xdr:twoCellAnchor>
  <xdr:twoCellAnchor>
    <xdr:from>
      <xdr:col>0</xdr:col>
      <xdr:colOff>444523</xdr:colOff>
      <xdr:row>86</xdr:row>
      <xdr:rowOff>97932</xdr:rowOff>
    </xdr:from>
    <xdr:to>
      <xdr:col>3</xdr:col>
      <xdr:colOff>39918</xdr:colOff>
      <xdr:row>91</xdr:row>
      <xdr:rowOff>9942</xdr:rowOff>
    </xdr:to>
    <xdr:sp macro="" textlink="">
      <xdr:nvSpPr>
        <xdr:cNvPr id="5" name="Callout: Line 4">
          <a:extLst>
            <a:ext uri="{FF2B5EF4-FFF2-40B4-BE49-F238E27FC236}">
              <a16:creationId xmlns:a16="http://schemas.microsoft.com/office/drawing/2014/main" id="{85D3D953-6508-4DCC-9B27-413C16858AE4}"/>
            </a:ext>
          </a:extLst>
        </xdr:cNvPr>
        <xdr:cNvSpPr/>
      </xdr:nvSpPr>
      <xdr:spPr>
        <a:xfrm>
          <a:off x="444523" y="16584120"/>
          <a:ext cx="1389270" cy="824822"/>
        </a:xfrm>
        <a:prstGeom prst="borderCallout1">
          <a:avLst>
            <a:gd name="adj1" fmla="val 93391"/>
            <a:gd name="adj2" fmla="val 94801"/>
            <a:gd name="adj3" fmla="val 127144"/>
            <a:gd name="adj4" fmla="val 267382"/>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The</a:t>
          </a:r>
          <a:r>
            <a:rPr lang="en-GB" sz="1100" baseline="0"/>
            <a:t> number of people or items that will be used for this output.</a:t>
          </a:r>
          <a:endParaRPr lang="en-GB" sz="1100"/>
        </a:p>
      </xdr:txBody>
    </xdr:sp>
    <xdr:clientData/>
  </xdr:twoCellAnchor>
  <xdr:twoCellAnchor>
    <xdr:from>
      <xdr:col>3</xdr:col>
      <xdr:colOff>153274</xdr:colOff>
      <xdr:row>77</xdr:row>
      <xdr:rowOff>78882</xdr:rowOff>
    </xdr:from>
    <xdr:to>
      <xdr:col>5</xdr:col>
      <xdr:colOff>915888</xdr:colOff>
      <xdr:row>83</xdr:row>
      <xdr:rowOff>141397</xdr:rowOff>
    </xdr:to>
    <xdr:sp macro="" textlink="">
      <xdr:nvSpPr>
        <xdr:cNvPr id="6" name="Callout: Line 5">
          <a:extLst>
            <a:ext uri="{FF2B5EF4-FFF2-40B4-BE49-F238E27FC236}">
              <a16:creationId xmlns:a16="http://schemas.microsoft.com/office/drawing/2014/main" id="{B8069776-462C-4265-8887-1EEBC648838C}"/>
            </a:ext>
          </a:extLst>
        </xdr:cNvPr>
        <xdr:cNvSpPr/>
      </xdr:nvSpPr>
      <xdr:spPr>
        <a:xfrm>
          <a:off x="1947149" y="14922007"/>
          <a:ext cx="1969114" cy="1157890"/>
        </a:xfrm>
        <a:prstGeom prst="borderCallout1">
          <a:avLst>
            <a:gd name="adj1" fmla="val 96715"/>
            <a:gd name="adj2" fmla="val 75386"/>
            <a:gd name="adj3" fmla="val 232084"/>
            <a:gd name="adj4" fmla="val 139297"/>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The number of days should</a:t>
          </a:r>
          <a:r>
            <a:rPr lang="en-GB" sz="1100" baseline="0"/>
            <a:t> be the number of days that the specific cost will be repeated for, for the specific output.</a:t>
          </a:r>
        </a:p>
      </xdr:txBody>
    </xdr:sp>
    <xdr:clientData/>
  </xdr:twoCellAnchor>
  <xdr:twoCellAnchor>
    <xdr:from>
      <xdr:col>0</xdr:col>
      <xdr:colOff>116138</xdr:colOff>
      <xdr:row>35</xdr:row>
      <xdr:rowOff>128839</xdr:rowOff>
    </xdr:from>
    <xdr:to>
      <xdr:col>2</xdr:col>
      <xdr:colOff>502832</xdr:colOff>
      <xdr:row>43</xdr:row>
      <xdr:rowOff>103188</xdr:rowOff>
    </xdr:to>
    <xdr:sp macro="" textlink="">
      <xdr:nvSpPr>
        <xdr:cNvPr id="11" name="Callout: Line 10">
          <a:extLst>
            <a:ext uri="{FF2B5EF4-FFF2-40B4-BE49-F238E27FC236}">
              <a16:creationId xmlns:a16="http://schemas.microsoft.com/office/drawing/2014/main" id="{697DE712-619E-42AE-9FCC-64B507A707E0}"/>
            </a:ext>
          </a:extLst>
        </xdr:cNvPr>
        <xdr:cNvSpPr/>
      </xdr:nvSpPr>
      <xdr:spPr>
        <a:xfrm>
          <a:off x="116138" y="7252236"/>
          <a:ext cx="1591566" cy="1472298"/>
        </a:xfrm>
        <a:prstGeom prst="borderCallout1">
          <a:avLst>
            <a:gd name="adj1" fmla="val 59383"/>
            <a:gd name="adj2" fmla="val 98474"/>
            <a:gd name="adj3" fmla="val 56078"/>
            <a:gd name="adj4" fmla="val 291557"/>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3. More</a:t>
          </a:r>
          <a:r>
            <a:rPr lang="en-GB" sz="1100" baseline="0"/>
            <a:t> rows can be added as necessary however, particular care should be taken to ensure the correct cell formula are added to the new rows. </a:t>
          </a:r>
        </a:p>
      </xdr:txBody>
    </xdr:sp>
    <xdr:clientData/>
  </xdr:twoCellAnchor>
  <xdr:twoCellAnchor>
    <xdr:from>
      <xdr:col>3</xdr:col>
      <xdr:colOff>99136</xdr:colOff>
      <xdr:row>17</xdr:row>
      <xdr:rowOff>95250</xdr:rowOff>
    </xdr:from>
    <xdr:to>
      <xdr:col>6</xdr:col>
      <xdr:colOff>46355</xdr:colOff>
      <xdr:row>21</xdr:row>
      <xdr:rowOff>106626</xdr:rowOff>
    </xdr:to>
    <xdr:sp macro="" textlink="">
      <xdr:nvSpPr>
        <xdr:cNvPr id="21" name="Callout: Line 9">
          <a:extLst>
            <a:ext uri="{FF2B5EF4-FFF2-40B4-BE49-F238E27FC236}">
              <a16:creationId xmlns:a16="http://schemas.microsoft.com/office/drawing/2014/main" id="{6FF48F2B-A6CB-47E3-96CE-9640DAF9943B}"/>
            </a:ext>
          </a:extLst>
        </xdr:cNvPr>
        <xdr:cNvSpPr/>
      </xdr:nvSpPr>
      <xdr:spPr>
        <a:xfrm>
          <a:off x="1893011" y="3833813"/>
          <a:ext cx="2153844" cy="741626"/>
        </a:xfrm>
        <a:prstGeom prst="borderCallout1">
          <a:avLst>
            <a:gd name="adj1" fmla="val 98356"/>
            <a:gd name="adj2" fmla="val 35052"/>
            <a:gd name="adj3" fmla="val 196042"/>
            <a:gd name="adj4" fmla="val 42778"/>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chemeClr val="bg1"/>
              </a:solidFill>
            </a:rPr>
            <a:t>1. The project outputs</a:t>
          </a:r>
          <a:r>
            <a:rPr lang="en-GB" sz="1100" baseline="0">
              <a:solidFill>
                <a:schemeClr val="bg1"/>
              </a:solidFill>
            </a:rPr>
            <a:t> should match those listed in your Project Theory of Change.</a:t>
          </a:r>
        </a:p>
      </xdr:txBody>
    </xdr:sp>
    <xdr:clientData/>
  </xdr:twoCellAnchor>
  <xdr:twoCellAnchor>
    <xdr:from>
      <xdr:col>24</xdr:col>
      <xdr:colOff>284654</xdr:colOff>
      <xdr:row>14</xdr:row>
      <xdr:rowOff>171361</xdr:rowOff>
    </xdr:from>
    <xdr:to>
      <xdr:col>29</xdr:col>
      <xdr:colOff>18085</xdr:colOff>
      <xdr:row>19</xdr:row>
      <xdr:rowOff>151371</xdr:rowOff>
    </xdr:to>
    <xdr:sp macro="" textlink="">
      <xdr:nvSpPr>
        <xdr:cNvPr id="13" name="Callout: Line 12">
          <a:extLst>
            <a:ext uri="{FF2B5EF4-FFF2-40B4-BE49-F238E27FC236}">
              <a16:creationId xmlns:a16="http://schemas.microsoft.com/office/drawing/2014/main" id="{28FEF8D4-5BD8-457E-89CF-2325D09E490B}"/>
            </a:ext>
          </a:extLst>
        </xdr:cNvPr>
        <xdr:cNvSpPr/>
      </xdr:nvSpPr>
      <xdr:spPr>
        <a:xfrm>
          <a:off x="15905654" y="3362236"/>
          <a:ext cx="2829056" cy="892823"/>
        </a:xfrm>
        <a:prstGeom prst="borderCallout1">
          <a:avLst>
            <a:gd name="adj1" fmla="val 98255"/>
            <a:gd name="adj2" fmla="val 12798"/>
            <a:gd name="adj3" fmla="val 220440"/>
            <a:gd name="adj4" fmla="val -13972"/>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If adding extra rows,</a:t>
          </a:r>
          <a:r>
            <a:rPr lang="en-GB" sz="1100" baseline="0"/>
            <a:t> ensure the formula in the "Q Total Cost" rows are correct</a:t>
          </a:r>
        </a:p>
        <a:p>
          <a:pPr algn="l"/>
          <a:r>
            <a:rPr lang="en-GB" sz="1100" baseline="0"/>
            <a:t>NB.</a:t>
          </a:r>
        </a:p>
        <a:p>
          <a:pPr algn="l"/>
          <a:r>
            <a:rPr lang="en-GB" sz="1100" baseline="0"/>
            <a:t>Q1 Total Cost = Sum (Jan, Feb, March)</a:t>
          </a:r>
        </a:p>
        <a:p>
          <a:pPr algn="l"/>
          <a:endParaRPr lang="en-GB" sz="1100" baseline="0"/>
        </a:p>
      </xdr:txBody>
    </xdr:sp>
    <xdr:clientData/>
  </xdr:twoCellAnchor>
  <xdr:twoCellAnchor>
    <xdr:from>
      <xdr:col>25</xdr:col>
      <xdr:colOff>428888</xdr:colOff>
      <xdr:row>19</xdr:row>
      <xdr:rowOff>122336</xdr:rowOff>
    </xdr:from>
    <xdr:to>
      <xdr:col>26</xdr:col>
      <xdr:colOff>388938</xdr:colOff>
      <xdr:row>25</xdr:row>
      <xdr:rowOff>63500</xdr:rowOff>
    </xdr:to>
    <xdr:cxnSp macro="">
      <xdr:nvCxnSpPr>
        <xdr:cNvPr id="19" name="Straight Connector 18">
          <a:extLst>
            <a:ext uri="{FF2B5EF4-FFF2-40B4-BE49-F238E27FC236}">
              <a16:creationId xmlns:a16="http://schemas.microsoft.com/office/drawing/2014/main" id="{3C58463B-879A-41A9-B300-57886330AD4B}"/>
            </a:ext>
          </a:extLst>
        </xdr:cNvPr>
        <xdr:cNvCxnSpPr/>
      </xdr:nvCxnSpPr>
      <xdr:spPr>
        <a:xfrm>
          <a:off x="16669013" y="4226024"/>
          <a:ext cx="579175" cy="1044476"/>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410801</xdr:colOff>
      <xdr:row>19</xdr:row>
      <xdr:rowOff>92819</xdr:rowOff>
    </xdr:from>
    <xdr:to>
      <xdr:col>30</xdr:col>
      <xdr:colOff>301625</xdr:colOff>
      <xdr:row>26</xdr:row>
      <xdr:rowOff>39687</xdr:rowOff>
    </xdr:to>
    <xdr:cxnSp macro="">
      <xdr:nvCxnSpPr>
        <xdr:cNvPr id="23" name="Straight Connector 22">
          <a:extLst>
            <a:ext uri="{FF2B5EF4-FFF2-40B4-BE49-F238E27FC236}">
              <a16:creationId xmlns:a16="http://schemas.microsoft.com/office/drawing/2014/main" id="{24121190-5EBA-4E9D-8219-506D008AF813}"/>
            </a:ext>
          </a:extLst>
        </xdr:cNvPr>
        <xdr:cNvCxnSpPr/>
      </xdr:nvCxnSpPr>
      <xdr:spPr>
        <a:xfrm>
          <a:off x="17270051" y="4196507"/>
          <a:ext cx="2367324" cy="1232743"/>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225501</xdr:colOff>
      <xdr:row>51</xdr:row>
      <xdr:rowOff>106014</xdr:rowOff>
    </xdr:from>
    <xdr:to>
      <xdr:col>2</xdr:col>
      <xdr:colOff>456357</xdr:colOff>
      <xdr:row>59</xdr:row>
      <xdr:rowOff>13336</xdr:rowOff>
    </xdr:to>
    <xdr:sp macro="" textlink="">
      <xdr:nvSpPr>
        <xdr:cNvPr id="25" name="Callout: Line 24">
          <a:extLst>
            <a:ext uri="{FF2B5EF4-FFF2-40B4-BE49-F238E27FC236}">
              <a16:creationId xmlns:a16="http://schemas.microsoft.com/office/drawing/2014/main" id="{8CC638F8-B8B1-46FA-A872-F72D9A58174D}"/>
            </a:ext>
          </a:extLst>
        </xdr:cNvPr>
        <xdr:cNvSpPr/>
      </xdr:nvSpPr>
      <xdr:spPr>
        <a:xfrm>
          <a:off x="225501" y="10059639"/>
          <a:ext cx="1421481" cy="1367822"/>
        </a:xfrm>
        <a:prstGeom prst="borderCallout1">
          <a:avLst>
            <a:gd name="adj1" fmla="val 2214"/>
            <a:gd name="adj2" fmla="val 50145"/>
            <a:gd name="adj3" fmla="val -42179"/>
            <a:gd name="adj4" fmla="val 65344"/>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baseline="0"/>
            <a:t>4. Expand the spreadsheet as required by clicking on the "+" to enter budget for more outputs.</a:t>
          </a:r>
        </a:p>
      </xdr:txBody>
    </xdr:sp>
    <xdr:clientData/>
  </xdr:twoCellAnchor>
  <xdr:twoCellAnchor>
    <xdr:from>
      <xdr:col>4</xdr:col>
      <xdr:colOff>338596</xdr:colOff>
      <xdr:row>61</xdr:row>
      <xdr:rowOff>72708</xdr:rowOff>
    </xdr:from>
    <xdr:to>
      <xdr:col>8</xdr:col>
      <xdr:colOff>447292</xdr:colOff>
      <xdr:row>67</xdr:row>
      <xdr:rowOff>103189</xdr:rowOff>
    </xdr:to>
    <xdr:sp macro="" textlink="">
      <xdr:nvSpPr>
        <xdr:cNvPr id="29" name="Callout: Line 28">
          <a:extLst>
            <a:ext uri="{FF2B5EF4-FFF2-40B4-BE49-F238E27FC236}">
              <a16:creationId xmlns:a16="http://schemas.microsoft.com/office/drawing/2014/main" id="{FEF865CE-1DBC-4AAD-8E48-1BD02C0E0B2A}"/>
            </a:ext>
          </a:extLst>
        </xdr:cNvPr>
        <xdr:cNvSpPr/>
      </xdr:nvSpPr>
      <xdr:spPr>
        <a:xfrm>
          <a:off x="2735721" y="11851958"/>
          <a:ext cx="2918571" cy="1125856"/>
        </a:xfrm>
        <a:prstGeom prst="borderCallout1">
          <a:avLst>
            <a:gd name="adj1" fmla="val 3991"/>
            <a:gd name="adj2" fmla="val 27922"/>
            <a:gd name="adj3" fmla="val -34478"/>
            <a:gd name="adj4" fmla="val 13808"/>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NB. The number of output entries is </a:t>
          </a:r>
          <a:r>
            <a:rPr lang="en-GB" sz="1100" b="1" i="1"/>
            <a:t>not</a:t>
          </a:r>
          <a:r>
            <a:rPr lang="en-GB" sz="1100"/>
            <a:t> a</a:t>
          </a:r>
          <a:r>
            <a:rPr lang="en-GB" sz="1100" baseline="0"/>
            <a:t> guide to how many entries there should be. Only use the rows that your require.</a:t>
          </a:r>
        </a:p>
      </xdr:txBody>
    </xdr:sp>
    <xdr:clientData/>
  </xdr:twoCellAnchor>
  <xdr:twoCellAnchor>
    <xdr:from>
      <xdr:col>9</xdr:col>
      <xdr:colOff>491007</xdr:colOff>
      <xdr:row>127</xdr:row>
      <xdr:rowOff>31433</xdr:rowOff>
    </xdr:from>
    <xdr:to>
      <xdr:col>11</xdr:col>
      <xdr:colOff>714572</xdr:colOff>
      <xdr:row>131</xdr:row>
      <xdr:rowOff>8014</xdr:rowOff>
    </xdr:to>
    <xdr:sp macro="" textlink="">
      <xdr:nvSpPr>
        <xdr:cNvPr id="20" name="Callout: Line 19">
          <a:extLst>
            <a:ext uri="{FF2B5EF4-FFF2-40B4-BE49-F238E27FC236}">
              <a16:creationId xmlns:a16="http://schemas.microsoft.com/office/drawing/2014/main" id="{F21CD170-9D65-422C-B283-FE8EA3F0DA61}"/>
            </a:ext>
          </a:extLst>
        </xdr:cNvPr>
        <xdr:cNvSpPr/>
      </xdr:nvSpPr>
      <xdr:spPr>
        <a:xfrm>
          <a:off x="6301257" y="24002683"/>
          <a:ext cx="1430065" cy="706831"/>
        </a:xfrm>
        <a:prstGeom prst="borderCallout1">
          <a:avLst>
            <a:gd name="adj1" fmla="val 5890"/>
            <a:gd name="adj2" fmla="val 14067"/>
            <a:gd name="adj3" fmla="val -152496"/>
            <a:gd name="adj4" fmla="val 13736"/>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The output</a:t>
          </a:r>
          <a:r>
            <a:rPr lang="en-GB" sz="1100" baseline="0"/>
            <a:t> total should equal sum of each Quarterly total .</a:t>
          </a:r>
          <a:endParaRPr lang="en-GB" sz="1100"/>
        </a:p>
      </xdr:txBody>
    </xdr:sp>
    <xdr:clientData/>
  </xdr:twoCellAnchor>
  <xdr:twoCellAnchor>
    <xdr:from>
      <xdr:col>10</xdr:col>
      <xdr:colOff>98533</xdr:colOff>
      <xdr:row>16</xdr:row>
      <xdr:rowOff>44866</xdr:rowOff>
    </xdr:from>
    <xdr:to>
      <xdr:col>12</xdr:col>
      <xdr:colOff>71843</xdr:colOff>
      <xdr:row>22</xdr:row>
      <xdr:rowOff>82261</xdr:rowOff>
    </xdr:to>
    <xdr:sp macro="" textlink="">
      <xdr:nvSpPr>
        <xdr:cNvPr id="27" name="Callout: Line 26">
          <a:extLst>
            <a:ext uri="{FF2B5EF4-FFF2-40B4-BE49-F238E27FC236}">
              <a16:creationId xmlns:a16="http://schemas.microsoft.com/office/drawing/2014/main" id="{58BE8F6C-A81C-43DA-9F80-02973C17EC9E}"/>
            </a:ext>
          </a:extLst>
        </xdr:cNvPr>
        <xdr:cNvSpPr/>
      </xdr:nvSpPr>
      <xdr:spPr>
        <a:xfrm>
          <a:off x="6662846" y="3600866"/>
          <a:ext cx="1600497" cy="1132770"/>
        </a:xfrm>
        <a:prstGeom prst="borderCallout1">
          <a:avLst>
            <a:gd name="adj1" fmla="val 59383"/>
            <a:gd name="adj2" fmla="val 98474"/>
            <a:gd name="adj3" fmla="val 140549"/>
            <a:gd name="adj4" fmla="val 129816"/>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2. Add a new entry for each individual</a:t>
          </a:r>
          <a:r>
            <a:rPr lang="en-GB" sz="1100" baseline="0"/>
            <a:t> person and include the name of the person to allow cross referencing of rates provided.</a:t>
          </a:r>
        </a:p>
      </xdr:txBody>
    </xdr:sp>
    <xdr:clientData/>
  </xdr:twoCellAnchor>
  <xdr:twoCellAnchor editAs="oneCell">
    <xdr:from>
      <xdr:col>8</xdr:col>
      <xdr:colOff>195054</xdr:colOff>
      <xdr:row>63</xdr:row>
      <xdr:rowOff>159218</xdr:rowOff>
    </xdr:from>
    <xdr:to>
      <xdr:col>9</xdr:col>
      <xdr:colOff>259714</xdr:colOff>
      <xdr:row>67</xdr:row>
      <xdr:rowOff>72051</xdr:rowOff>
    </xdr:to>
    <xdr:pic>
      <xdr:nvPicPr>
        <xdr:cNvPr id="15" name="Graphic 14" descr="Warning">
          <a:extLst>
            <a:ext uri="{FF2B5EF4-FFF2-40B4-BE49-F238E27FC236}">
              <a16:creationId xmlns:a16="http://schemas.microsoft.com/office/drawing/2014/main" id="{AAD04F32-1E00-43D6-8394-D0A420ECC1F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402054" y="12303593"/>
          <a:ext cx="659020" cy="636733"/>
        </a:xfrm>
        <a:prstGeom prst="rect">
          <a:avLst/>
        </a:prstGeom>
      </xdr:spPr>
    </xdr:pic>
    <xdr:clientData/>
  </xdr:twoCellAnchor>
  <xdr:twoCellAnchor>
    <xdr:from>
      <xdr:col>10</xdr:col>
      <xdr:colOff>541064</xdr:colOff>
      <xdr:row>77</xdr:row>
      <xdr:rowOff>77577</xdr:rowOff>
    </xdr:from>
    <xdr:to>
      <xdr:col>17</xdr:col>
      <xdr:colOff>65054</xdr:colOff>
      <xdr:row>83</xdr:row>
      <xdr:rowOff>162955</xdr:rowOff>
    </xdr:to>
    <xdr:sp macro="" textlink="">
      <xdr:nvSpPr>
        <xdr:cNvPr id="7" name="Callout: Line 6">
          <a:extLst>
            <a:ext uri="{FF2B5EF4-FFF2-40B4-BE49-F238E27FC236}">
              <a16:creationId xmlns:a16="http://schemas.microsoft.com/office/drawing/2014/main" id="{205BC8FB-D743-4D74-B00F-77EBFF4FAB3B}"/>
            </a:ext>
          </a:extLst>
        </xdr:cNvPr>
        <xdr:cNvSpPr/>
      </xdr:nvSpPr>
      <xdr:spPr>
        <a:xfrm>
          <a:off x="6954564" y="14920702"/>
          <a:ext cx="4135678" cy="1180753"/>
        </a:xfrm>
        <a:prstGeom prst="borderCallout1">
          <a:avLst>
            <a:gd name="adj1" fmla="val 97648"/>
            <a:gd name="adj2" fmla="val 16959"/>
            <a:gd name="adj3" fmla="val 331494"/>
            <a:gd name="adj4" fmla="val -20694"/>
          </a:avLst>
        </a:prstGeom>
        <a:solidFill>
          <a:srgbClr val="009A4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chemeClr val="bg1"/>
              </a:solidFill>
            </a:rPr>
            <a:t>The</a:t>
          </a:r>
          <a:r>
            <a:rPr lang="en-GB" sz="1100" baseline="0">
              <a:solidFill>
                <a:schemeClr val="bg1"/>
              </a:solidFill>
            </a:rPr>
            <a:t> </a:t>
          </a:r>
          <a:r>
            <a:rPr lang="en-GB" sz="1100">
              <a:solidFill>
                <a:schemeClr val="bg1"/>
              </a:solidFill>
            </a:rPr>
            <a:t>breakdown of the total cost of each line for the specific output should</a:t>
          </a:r>
          <a:r>
            <a:rPr lang="en-GB" sz="1100" baseline="0">
              <a:solidFill>
                <a:schemeClr val="bg1"/>
              </a:solidFill>
            </a:rPr>
            <a:t> be demonstrated here.</a:t>
          </a:r>
        </a:p>
        <a:p>
          <a:pPr algn="l"/>
          <a:r>
            <a:rPr lang="en-GB" sz="1100" baseline="0">
              <a:solidFill>
                <a:schemeClr val="bg1"/>
              </a:solidFill>
            </a:rPr>
            <a:t>The "Total" column will return as </a:t>
          </a:r>
          <a:r>
            <a:rPr lang="en-GB" sz="1100" b="1" baseline="0">
              <a:solidFill>
                <a:schemeClr val="bg1"/>
              </a:solidFill>
            </a:rPr>
            <a:t>green </a:t>
          </a:r>
          <a:r>
            <a:rPr lang="en-GB" sz="1100" b="0" baseline="0">
              <a:solidFill>
                <a:schemeClr val="bg1"/>
              </a:solidFill>
            </a:rPr>
            <a:t>if</a:t>
          </a:r>
          <a:r>
            <a:rPr lang="en-GB" sz="1100" b="1" baseline="0">
              <a:solidFill>
                <a:schemeClr val="bg1"/>
              </a:solidFill>
            </a:rPr>
            <a:t> </a:t>
          </a:r>
          <a:r>
            <a:rPr lang="en-GB" sz="1100" b="0" baseline="0">
              <a:solidFill>
                <a:schemeClr val="bg1"/>
              </a:solidFill>
            </a:rPr>
            <a:t>the monthly breakdown sums to the total, and </a:t>
          </a:r>
          <a:r>
            <a:rPr lang="en-GB" sz="1100" b="1" baseline="0">
              <a:solidFill>
                <a:schemeClr val="bg1"/>
              </a:solidFill>
            </a:rPr>
            <a:t>red </a:t>
          </a:r>
          <a:r>
            <a:rPr lang="en-GB" sz="1100" b="0" baseline="0">
              <a:solidFill>
                <a:schemeClr val="bg1"/>
              </a:solidFill>
            </a:rPr>
            <a:t>if it does not.</a:t>
          </a:r>
        </a:p>
        <a:p>
          <a:pPr algn="l"/>
          <a:r>
            <a:rPr lang="en-GB" sz="1100" b="0" baseline="0">
              <a:solidFill>
                <a:schemeClr val="bg1"/>
              </a:solidFill>
            </a:rPr>
            <a:t>If the cell is red, an error in the monthly cost breakdown has been made and should be checked.</a:t>
          </a:r>
          <a:endParaRPr lang="en-GB" sz="1100" b="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565236</xdr:colOff>
      <xdr:row>13</xdr:row>
      <xdr:rowOff>352274</xdr:rowOff>
    </xdr:from>
    <xdr:to>
      <xdr:col>6</xdr:col>
      <xdr:colOff>139184</xdr:colOff>
      <xdr:row>22</xdr:row>
      <xdr:rowOff>195070</xdr:rowOff>
    </xdr:to>
    <xdr:cxnSp macro="">
      <xdr:nvCxnSpPr>
        <xdr:cNvPr id="5" name="Straight Connector 1">
          <a:extLst>
            <a:ext uri="{FF2B5EF4-FFF2-40B4-BE49-F238E27FC236}">
              <a16:creationId xmlns:a16="http://schemas.microsoft.com/office/drawing/2014/main" id="{B5D53C74-602B-451F-A939-2EE9C71AD102}"/>
            </a:ext>
          </a:extLst>
        </xdr:cNvPr>
        <xdr:cNvCxnSpPr/>
      </xdr:nvCxnSpPr>
      <xdr:spPr>
        <a:xfrm>
          <a:off x="16027486" y="5114774"/>
          <a:ext cx="1076781" cy="2022963"/>
        </a:xfrm>
        <a:prstGeom prst="line">
          <a:avLst/>
        </a:prstGeom>
        <a:ln w="28575"/>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139185</xdr:colOff>
      <xdr:row>14</xdr:row>
      <xdr:rowOff>252557</xdr:rowOff>
    </xdr:from>
    <xdr:to>
      <xdr:col>11</xdr:col>
      <xdr:colOff>483948</xdr:colOff>
      <xdr:row>30</xdr:row>
      <xdr:rowOff>42333</xdr:rowOff>
    </xdr:to>
    <xdr:sp macro="" textlink="">
      <xdr:nvSpPr>
        <xdr:cNvPr id="7" name="Rectangle 286">
          <a:extLst>
            <a:ext uri="{FF2B5EF4-FFF2-40B4-BE49-F238E27FC236}">
              <a16:creationId xmlns:a16="http://schemas.microsoft.com/office/drawing/2014/main" id="{D2231D22-7F5F-4355-BA8A-0E642EC91E2B}"/>
            </a:ext>
          </a:extLst>
        </xdr:cNvPr>
        <xdr:cNvSpPr txBox="1">
          <a:spLocks noChangeArrowheads="1"/>
        </xdr:cNvSpPr>
      </xdr:nvSpPr>
      <xdr:spPr bwMode="auto">
        <a:xfrm>
          <a:off x="17104268" y="5385474"/>
          <a:ext cx="4101847" cy="3218776"/>
        </a:xfrm>
        <a:prstGeom prst="foldedCorne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lt1"/>
              </a:solidFill>
              <a:latin typeface="+mn-lt"/>
              <a:ea typeface="+mn-ea"/>
              <a:cs typeface="+mn-cs"/>
            </a:rPr>
            <a:t>Enter an 'X' in a cell to show when an activity towards a milestone or output is occurring.</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a:solidFill>
              <a:schemeClr val="l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lt1"/>
              </a:solidFill>
              <a:latin typeface="+mn-lt"/>
              <a:ea typeface="+mn-ea"/>
              <a:cs typeface="+mn-cs"/>
            </a:rPr>
            <a:t>Enter an 'M' where a milestone is delivered. </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a:solidFill>
              <a:schemeClr val="lt1"/>
            </a:solidFill>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100">
              <a:solidFill>
                <a:schemeClr val="lt1"/>
              </a:solidFill>
              <a:latin typeface="+mn-lt"/>
              <a:ea typeface="+mn-ea"/>
              <a:cs typeface="+mn-cs"/>
            </a:rPr>
            <a:t>Enter an 'O' where a final output is delivered.</a:t>
          </a:r>
        </a:p>
        <a:p>
          <a:pPr marL="0" marR="0" lvl="0" indent="0" algn="l" defTabSz="914400" eaLnBrk="1" fontAlgn="auto" latinLnBrk="0" hangingPunct="1">
            <a:lnSpc>
              <a:spcPct val="100000"/>
            </a:lnSpc>
            <a:spcBef>
              <a:spcPts val="0"/>
            </a:spcBef>
            <a:spcAft>
              <a:spcPts val="0"/>
            </a:spcAft>
            <a:buClrTx/>
            <a:buSzTx/>
            <a:buFontTx/>
            <a:buNone/>
            <a:tabLst/>
            <a:defRPr/>
          </a:pPr>
          <a:br>
            <a:rPr lang="en-GB" sz="1100">
              <a:solidFill>
                <a:schemeClr val="lt1"/>
              </a:solidFill>
              <a:latin typeface="+mn-lt"/>
              <a:ea typeface="+mn-ea"/>
              <a:cs typeface="+mn-cs"/>
            </a:rPr>
          </a:br>
          <a:r>
            <a:rPr lang="en-GB" sz="1100">
              <a:solidFill>
                <a:schemeClr val="lt1"/>
              </a:solidFill>
              <a:latin typeface="+mn-lt"/>
              <a:ea typeface="+mn-ea"/>
              <a:cs typeface="+mn-cs"/>
            </a:rPr>
            <a:t>Cells will colour automatically</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a:solidFill>
              <a:schemeClr val="lt1"/>
            </a:solidFill>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F85D2-9705-42CD-ADC5-AB1CE1B512B4}">
  <dimension ref="B2:C6"/>
  <sheetViews>
    <sheetView topLeftCell="B1" zoomScale="130" zoomScaleNormal="130" workbookViewId="0">
      <selection activeCell="C9" sqref="C9"/>
    </sheetView>
  </sheetViews>
  <sheetFormatPr defaultColWidth="8.7109375" defaultRowHeight="14.45"/>
  <cols>
    <col min="1" max="1" width="8.7109375" style="10"/>
    <col min="2" max="3" width="50.7109375" style="10" customWidth="1"/>
    <col min="4" max="16384" width="8.7109375" style="10"/>
  </cols>
  <sheetData>
    <row r="2" spans="2:3" ht="53.65" customHeight="1">
      <c r="B2" s="199" t="s">
        <v>0</v>
      </c>
      <c r="C2" s="200"/>
    </row>
    <row r="3" spans="2:3" ht="15.6">
      <c r="B3" s="199" t="s">
        <v>1</v>
      </c>
      <c r="C3" s="200"/>
    </row>
    <row r="4" spans="2:3" ht="15.6">
      <c r="B4" s="199" t="s">
        <v>2</v>
      </c>
      <c r="C4" s="200"/>
    </row>
    <row r="5" spans="2:3" ht="15.6">
      <c r="B5" s="199" t="s">
        <v>3</v>
      </c>
      <c r="C5" s="200"/>
    </row>
    <row r="6" spans="2:3" ht="15.6">
      <c r="B6" s="199" t="s">
        <v>4</v>
      </c>
      <c r="C6" s="200"/>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68068-2816-4669-8EB9-69131ADD6322}">
  <sheetPr>
    <tabColor theme="8" tint="0.59999389629810485"/>
  </sheetPr>
  <dimension ref="B1:L55"/>
  <sheetViews>
    <sheetView topLeftCell="A16" zoomScale="76" zoomScaleNormal="100" workbookViewId="0">
      <selection activeCell="I6" sqref="I6"/>
    </sheetView>
  </sheetViews>
  <sheetFormatPr defaultColWidth="9.28515625" defaultRowHeight="14.1"/>
  <cols>
    <col min="1" max="1" width="5.28515625" style="80" customWidth="1"/>
    <col min="2" max="2" width="29.7109375" style="87" customWidth="1"/>
    <col min="3" max="3" width="32.28515625" style="80" bestFit="1" customWidth="1"/>
    <col min="4" max="5" width="9.28515625" style="80"/>
    <col min="6" max="6" width="50.42578125" style="80" customWidth="1"/>
    <col min="7" max="7" width="60.28515625" style="80" customWidth="1"/>
    <col min="8" max="16384" width="9.28515625" style="80"/>
  </cols>
  <sheetData>
    <row r="1" spans="2:12" ht="22.35" customHeight="1">
      <c r="B1" s="79"/>
      <c r="C1" s="79"/>
      <c r="D1" s="79"/>
      <c r="E1" s="79"/>
      <c r="F1" s="79"/>
    </row>
    <row r="2" spans="2:12" s="81" customFormat="1" ht="23.85" customHeight="1">
      <c r="B2" s="285" t="s">
        <v>5</v>
      </c>
      <c r="C2" s="285"/>
      <c r="D2" s="285"/>
      <c r="E2" s="285"/>
      <c r="F2" s="285"/>
    </row>
    <row r="3" spans="2:12" ht="18.75" customHeight="1">
      <c r="B3" s="286"/>
      <c r="C3" s="286"/>
      <c r="D3" s="286"/>
      <c r="E3" s="286"/>
      <c r="F3" s="286"/>
    </row>
    <row r="4" spans="2:12" ht="116.1" customHeight="1">
      <c r="B4" s="285" t="s">
        <v>6</v>
      </c>
      <c r="C4" s="285"/>
      <c r="D4" s="285"/>
      <c r="E4" s="285"/>
      <c r="F4" s="285"/>
      <c r="H4" s="287"/>
      <c r="I4" s="287"/>
      <c r="J4" s="287"/>
      <c r="K4" s="287"/>
      <c r="L4" s="287"/>
    </row>
    <row r="5" spans="2:12" ht="32.25" customHeight="1" thickBot="1">
      <c r="B5" s="256"/>
      <c r="C5" s="256"/>
      <c r="D5" s="256"/>
      <c r="E5" s="256"/>
      <c r="F5" s="256"/>
      <c r="G5" s="256"/>
    </row>
    <row r="6" spans="2:12">
      <c r="B6" s="282" t="s">
        <v>7</v>
      </c>
      <c r="C6" s="282" t="s">
        <v>8</v>
      </c>
      <c r="D6" s="282" t="s">
        <v>9</v>
      </c>
      <c r="E6" s="282"/>
      <c r="F6" s="282"/>
      <c r="G6" s="283" t="s">
        <v>10</v>
      </c>
    </row>
    <row r="7" spans="2:12" ht="14.45" thickBot="1">
      <c r="B7" s="282"/>
      <c r="C7" s="282"/>
      <c r="D7" s="282"/>
      <c r="E7" s="282"/>
      <c r="F7" s="282"/>
      <c r="G7" s="284"/>
    </row>
    <row r="8" spans="2:12" ht="25.5" thickBot="1">
      <c r="B8" s="189" t="s">
        <v>11</v>
      </c>
      <c r="C8" s="189" t="s">
        <v>12</v>
      </c>
      <c r="D8" s="274" t="s">
        <v>13</v>
      </c>
      <c r="E8" s="275"/>
      <c r="F8" s="276"/>
      <c r="G8" s="189" t="s">
        <v>12</v>
      </c>
    </row>
    <row r="9" spans="2:12" ht="12.75" customHeight="1" thickBot="1">
      <c r="B9" s="268" t="s">
        <v>14</v>
      </c>
      <c r="C9" s="268" t="s">
        <v>12</v>
      </c>
      <c r="D9" s="273" t="s">
        <v>13</v>
      </c>
      <c r="E9" s="273"/>
      <c r="F9" s="273"/>
      <c r="G9" s="268" t="s">
        <v>12</v>
      </c>
    </row>
    <row r="10" spans="2:12" ht="27.75" customHeight="1" thickBot="1">
      <c r="B10" s="268"/>
      <c r="C10" s="268"/>
      <c r="D10" s="273"/>
      <c r="E10" s="273"/>
      <c r="F10" s="273"/>
      <c r="G10" s="268"/>
    </row>
    <row r="11" spans="2:12" ht="12.75" customHeight="1" thickBot="1">
      <c r="B11" s="268" t="s">
        <v>15</v>
      </c>
      <c r="C11" s="268" t="s">
        <v>12</v>
      </c>
      <c r="D11" s="273" t="s">
        <v>16</v>
      </c>
      <c r="E11" s="273"/>
      <c r="F11" s="273"/>
      <c r="G11" s="268" t="s">
        <v>12</v>
      </c>
    </row>
    <row r="12" spans="2:12" ht="36" customHeight="1" thickBot="1">
      <c r="B12" s="268"/>
      <c r="C12" s="268"/>
      <c r="D12" s="273"/>
      <c r="E12" s="273"/>
      <c r="F12" s="273"/>
      <c r="G12" s="268"/>
    </row>
    <row r="13" spans="2:12" ht="12.75" customHeight="1" thickBot="1">
      <c r="B13" s="268" t="s">
        <v>17</v>
      </c>
      <c r="C13" s="268" t="s">
        <v>12</v>
      </c>
      <c r="D13" s="273" t="s">
        <v>13</v>
      </c>
      <c r="E13" s="273"/>
      <c r="F13" s="273"/>
      <c r="G13" s="268" t="s">
        <v>12</v>
      </c>
    </row>
    <row r="14" spans="2:12" ht="38.25" customHeight="1" thickBot="1">
      <c r="B14" s="268"/>
      <c r="C14" s="268"/>
      <c r="D14" s="273"/>
      <c r="E14" s="273"/>
      <c r="F14" s="273"/>
      <c r="G14" s="269"/>
    </row>
    <row r="15" spans="2:12" ht="192" customHeight="1" thickBot="1">
      <c r="B15" s="82" t="s">
        <v>18</v>
      </c>
      <c r="C15" s="83" t="s">
        <v>12</v>
      </c>
      <c r="D15" s="277" t="s">
        <v>19</v>
      </c>
      <c r="E15" s="278"/>
      <c r="F15" s="278"/>
      <c r="G15" s="82" t="s">
        <v>12</v>
      </c>
      <c r="H15" s="193"/>
    </row>
    <row r="16" spans="2:12" ht="90" customHeight="1" thickBot="1">
      <c r="B16" s="191" t="s">
        <v>20</v>
      </c>
      <c r="C16" s="192" t="s">
        <v>12</v>
      </c>
      <c r="D16" s="279" t="s">
        <v>21</v>
      </c>
      <c r="E16" s="280"/>
      <c r="F16" s="281"/>
      <c r="G16" s="192" t="s">
        <v>22</v>
      </c>
    </row>
    <row r="17" spans="2:10" ht="14.25" customHeight="1" thickBot="1">
      <c r="B17" s="253" t="s">
        <v>23</v>
      </c>
      <c r="C17" s="270" t="s">
        <v>24</v>
      </c>
      <c r="D17" s="257" t="s">
        <v>25</v>
      </c>
      <c r="E17" s="258"/>
      <c r="F17" s="259"/>
      <c r="G17" s="270" t="s">
        <v>26</v>
      </c>
    </row>
    <row r="18" spans="2:10" ht="14.45" thickBot="1">
      <c r="B18" s="253"/>
      <c r="C18" s="271"/>
      <c r="D18" s="260"/>
      <c r="E18" s="261"/>
      <c r="F18" s="262"/>
      <c r="G18" s="271"/>
    </row>
    <row r="19" spans="2:10" ht="55.5" customHeight="1" thickBot="1">
      <c r="B19" s="253"/>
      <c r="C19" s="272"/>
      <c r="D19" s="260"/>
      <c r="E19" s="261"/>
      <c r="F19" s="262"/>
      <c r="G19" s="272"/>
    </row>
    <row r="20" spans="2:10" ht="46.5" customHeight="1" thickBot="1">
      <c r="B20" s="266" t="s">
        <v>27</v>
      </c>
      <c r="C20" s="267"/>
      <c r="D20" s="267"/>
      <c r="E20" s="267"/>
      <c r="F20" s="267"/>
      <c r="G20" s="267"/>
    </row>
    <row r="21" spans="2:10" ht="45.75" customHeight="1" thickBot="1">
      <c r="B21" s="253" t="s">
        <v>28</v>
      </c>
      <c r="C21" s="253" t="s">
        <v>29</v>
      </c>
      <c r="D21" s="253" t="s">
        <v>30</v>
      </c>
      <c r="E21" s="253"/>
      <c r="F21" s="253"/>
      <c r="G21" s="255" t="s">
        <v>31</v>
      </c>
      <c r="H21" s="256"/>
      <c r="I21" s="256"/>
      <c r="J21" s="256"/>
    </row>
    <row r="22" spans="2:10" ht="48" customHeight="1" thickBot="1">
      <c r="B22" s="253"/>
      <c r="C22" s="253"/>
      <c r="D22" s="253"/>
      <c r="E22" s="253"/>
      <c r="F22" s="253"/>
      <c r="G22" s="255"/>
      <c r="H22" s="256"/>
      <c r="I22" s="256"/>
      <c r="J22" s="256"/>
    </row>
    <row r="23" spans="2:10" ht="19.350000000000001" customHeight="1" thickBot="1">
      <c r="B23" s="253" t="s">
        <v>32</v>
      </c>
      <c r="C23" s="257" t="s">
        <v>33</v>
      </c>
      <c r="D23" s="258"/>
      <c r="E23" s="258"/>
      <c r="F23" s="259"/>
      <c r="G23" s="255" t="s">
        <v>34</v>
      </c>
    </row>
    <row r="24" spans="2:10" ht="23.65" customHeight="1" thickBot="1">
      <c r="B24" s="253"/>
      <c r="C24" s="260"/>
      <c r="D24" s="261"/>
      <c r="E24" s="261"/>
      <c r="F24" s="262"/>
      <c r="G24" s="255"/>
    </row>
    <row r="25" spans="2:10" ht="46.35" customHeight="1" thickBot="1">
      <c r="B25" s="140" t="s">
        <v>35</v>
      </c>
      <c r="C25" s="263"/>
      <c r="D25" s="264"/>
      <c r="E25" s="264"/>
      <c r="F25" s="265"/>
      <c r="G25" s="255"/>
    </row>
    <row r="26" spans="2:10" ht="77.650000000000006" customHeight="1" thickBot="1">
      <c r="B26" s="140" t="s">
        <v>36</v>
      </c>
      <c r="C26" s="140" t="s">
        <v>37</v>
      </c>
      <c r="D26" s="253" t="s">
        <v>38</v>
      </c>
      <c r="E26" s="253"/>
      <c r="F26" s="253"/>
      <c r="G26" s="141" t="s">
        <v>39</v>
      </c>
    </row>
    <row r="27" spans="2:10" ht="52.15" customHeight="1" thickBot="1">
      <c r="B27" s="84" t="s">
        <v>40</v>
      </c>
      <c r="C27" s="254" t="s">
        <v>41</v>
      </c>
      <c r="D27" s="253" t="s">
        <v>42</v>
      </c>
      <c r="E27" s="253"/>
      <c r="F27" s="253"/>
      <c r="G27" s="255" t="s">
        <v>43</v>
      </c>
    </row>
    <row r="28" spans="2:10" ht="41.65" customHeight="1" thickBot="1">
      <c r="B28" s="140" t="s">
        <v>44</v>
      </c>
      <c r="C28" s="253"/>
      <c r="D28" s="253"/>
      <c r="E28" s="253"/>
      <c r="F28" s="253"/>
      <c r="G28" s="255"/>
    </row>
    <row r="29" spans="2:10" ht="61.35" customHeight="1" thickBot="1">
      <c r="B29" s="140" t="s">
        <v>45</v>
      </c>
      <c r="C29" s="140" t="s">
        <v>46</v>
      </c>
      <c r="D29" s="85"/>
      <c r="E29" s="85"/>
      <c r="F29" s="86"/>
      <c r="G29" s="141" t="s">
        <v>47</v>
      </c>
    </row>
    <row r="30" spans="2:10" ht="63.4" customHeight="1" thickBot="1">
      <c r="B30" s="140" t="s">
        <v>48</v>
      </c>
      <c r="C30" s="253" t="s">
        <v>49</v>
      </c>
      <c r="D30" s="253"/>
      <c r="E30" s="253"/>
      <c r="F30" s="253"/>
      <c r="G30" s="141" t="s">
        <v>50</v>
      </c>
    </row>
    <row r="31" spans="2:10" ht="24.6" customHeight="1">
      <c r="B31" s="251"/>
      <c r="C31" s="252"/>
      <c r="D31" s="252"/>
      <c r="E31" s="252"/>
      <c r="F31" s="252"/>
      <c r="G31" s="252"/>
    </row>
    <row r="32" spans="2:10" ht="13.5" customHeight="1">
      <c r="B32" s="88"/>
      <c r="C32" s="139"/>
      <c r="D32" s="139"/>
      <c r="E32" s="139"/>
      <c r="F32" s="139"/>
      <c r="G32" s="139"/>
    </row>
    <row r="33" spans="2:7">
      <c r="B33" s="88" t="s">
        <v>51</v>
      </c>
      <c r="C33" s="139"/>
      <c r="D33" s="139"/>
      <c r="E33" s="139"/>
      <c r="F33" s="139"/>
      <c r="G33" s="139"/>
    </row>
    <row r="34" spans="2:7">
      <c r="B34" s="88" t="s">
        <v>52</v>
      </c>
      <c r="C34" s="139"/>
      <c r="D34" s="139"/>
      <c r="E34" s="139"/>
      <c r="F34" s="139"/>
      <c r="G34" s="139"/>
    </row>
    <row r="35" spans="2:7">
      <c r="B35" s="88" t="s">
        <v>53</v>
      </c>
      <c r="C35" s="139"/>
      <c r="D35" s="139"/>
      <c r="E35" s="139"/>
      <c r="F35" s="139"/>
      <c r="G35" s="139"/>
    </row>
    <row r="36" spans="2:7">
      <c r="B36" s="88"/>
      <c r="C36" s="139"/>
      <c r="D36" s="139"/>
      <c r="E36" s="139"/>
      <c r="F36" s="139"/>
      <c r="G36" s="139"/>
    </row>
    <row r="37" spans="2:7">
      <c r="B37" s="88"/>
      <c r="C37" s="139"/>
      <c r="D37" s="139"/>
      <c r="E37" s="139"/>
      <c r="F37" s="139"/>
      <c r="G37" s="139"/>
    </row>
    <row r="38" spans="2:7" ht="42">
      <c r="B38" s="88" t="s">
        <v>54</v>
      </c>
      <c r="C38" s="139"/>
      <c r="D38" s="139"/>
      <c r="E38" s="139"/>
      <c r="F38" s="139"/>
      <c r="G38" s="139"/>
    </row>
    <row r="39" spans="2:7" ht="42">
      <c r="B39" s="88" t="s">
        <v>55</v>
      </c>
      <c r="C39" s="139"/>
      <c r="D39" s="139"/>
      <c r="E39" s="139"/>
      <c r="F39" s="139"/>
      <c r="G39" s="139"/>
    </row>
    <row r="40" spans="2:7">
      <c r="B40" s="138"/>
      <c r="C40" s="139"/>
      <c r="D40" s="139"/>
      <c r="E40" s="139"/>
      <c r="F40" s="139"/>
      <c r="G40" s="139"/>
    </row>
    <row r="41" spans="2:7">
      <c r="B41" s="138"/>
      <c r="C41" s="139"/>
      <c r="D41" s="139"/>
      <c r="E41" s="139"/>
      <c r="F41" s="139"/>
      <c r="G41" s="139"/>
    </row>
    <row r="42" spans="2:7">
      <c r="B42" s="138"/>
      <c r="C42" s="139"/>
      <c r="D42" s="139"/>
      <c r="E42" s="139"/>
      <c r="F42" s="139"/>
      <c r="G42" s="139"/>
    </row>
    <row r="43" spans="2:7">
      <c r="B43" s="138"/>
      <c r="C43" s="139"/>
      <c r="D43" s="139"/>
      <c r="E43" s="139"/>
      <c r="F43" s="139"/>
      <c r="G43" s="139"/>
    </row>
    <row r="44" spans="2:7">
      <c r="B44" s="138"/>
      <c r="C44" s="139"/>
      <c r="D44" s="139"/>
      <c r="E44" s="139"/>
      <c r="F44" s="139"/>
      <c r="G44" s="139"/>
    </row>
    <row r="45" spans="2:7">
      <c r="B45" s="138"/>
      <c r="C45" s="139"/>
      <c r="D45" s="139"/>
      <c r="E45" s="139"/>
      <c r="F45" s="139"/>
      <c r="G45" s="139"/>
    </row>
    <row r="46" spans="2:7">
      <c r="B46" s="138"/>
      <c r="C46" s="139"/>
      <c r="D46" s="139"/>
      <c r="E46" s="139"/>
      <c r="F46" s="139"/>
      <c r="G46" s="139"/>
    </row>
    <row r="47" spans="2:7">
      <c r="B47" s="138"/>
      <c r="C47" s="139"/>
      <c r="D47" s="139"/>
      <c r="E47" s="139"/>
      <c r="F47" s="139"/>
      <c r="G47" s="139"/>
    </row>
    <row r="48" spans="2:7">
      <c r="B48" s="138"/>
      <c r="C48" s="139"/>
      <c r="D48" s="139"/>
      <c r="E48" s="139"/>
      <c r="F48" s="139"/>
    </row>
    <row r="49" spans="2:6">
      <c r="B49" s="138"/>
      <c r="C49" s="139"/>
      <c r="D49" s="139"/>
      <c r="E49" s="139"/>
      <c r="F49" s="139"/>
    </row>
    <row r="50" spans="2:6">
      <c r="B50" s="138"/>
      <c r="C50" s="139"/>
      <c r="D50" s="139"/>
      <c r="E50" s="139"/>
      <c r="F50" s="139"/>
    </row>
    <row r="51" spans="2:6">
      <c r="B51" s="138"/>
      <c r="C51" s="139"/>
      <c r="D51" s="139"/>
      <c r="E51" s="139"/>
      <c r="F51" s="139"/>
    </row>
    <row r="52" spans="2:6">
      <c r="B52" s="138"/>
      <c r="C52" s="139"/>
      <c r="D52" s="139"/>
      <c r="E52" s="139"/>
      <c r="F52" s="139"/>
    </row>
    <row r="53" spans="2:6">
      <c r="B53" s="138"/>
      <c r="C53" s="139"/>
      <c r="D53" s="139"/>
      <c r="E53" s="139"/>
      <c r="F53" s="139"/>
    </row>
    <row r="54" spans="2:6">
      <c r="B54" s="138"/>
      <c r="C54" s="139"/>
      <c r="D54" s="139"/>
      <c r="E54" s="139"/>
      <c r="F54" s="139"/>
    </row>
    <row r="55" spans="2:6">
      <c r="E55" s="139"/>
    </row>
  </sheetData>
  <mergeCells count="43">
    <mergeCell ref="G6:G7"/>
    <mergeCell ref="B2:F2"/>
    <mergeCell ref="B3:F3"/>
    <mergeCell ref="B4:F4"/>
    <mergeCell ref="H4:L4"/>
    <mergeCell ref="B5:G5"/>
    <mergeCell ref="D8:F8"/>
    <mergeCell ref="D15:F15"/>
    <mergeCell ref="D16:F16"/>
    <mergeCell ref="D17:F19"/>
    <mergeCell ref="B6:B7"/>
    <mergeCell ref="C6:C7"/>
    <mergeCell ref="D6:F7"/>
    <mergeCell ref="B20:G20"/>
    <mergeCell ref="B17:B19"/>
    <mergeCell ref="G13:G14"/>
    <mergeCell ref="G17:G19"/>
    <mergeCell ref="G9:G10"/>
    <mergeCell ref="B11:B12"/>
    <mergeCell ref="C11:C12"/>
    <mergeCell ref="D11:F12"/>
    <mergeCell ref="G11:G12"/>
    <mergeCell ref="C17:C19"/>
    <mergeCell ref="B9:B10"/>
    <mergeCell ref="C9:C10"/>
    <mergeCell ref="D9:F10"/>
    <mergeCell ref="B13:B14"/>
    <mergeCell ref="C13:C14"/>
    <mergeCell ref="D13:F14"/>
    <mergeCell ref="H21:J22"/>
    <mergeCell ref="B23:B24"/>
    <mergeCell ref="C23:F25"/>
    <mergeCell ref="G23:G25"/>
    <mergeCell ref="B21:B22"/>
    <mergeCell ref="C21:C22"/>
    <mergeCell ref="D21:F22"/>
    <mergeCell ref="G21:G22"/>
    <mergeCell ref="B31:G31"/>
    <mergeCell ref="D26:F26"/>
    <mergeCell ref="C27:C28"/>
    <mergeCell ref="D27:F28"/>
    <mergeCell ref="G27:G28"/>
    <mergeCell ref="C30:F30"/>
  </mergeCells>
  <dataValidations count="1">
    <dataValidation type="list" allowBlank="1" showInputMessage="1" showErrorMessage="1" sqref="B39" xr:uid="{FE923D5F-B4A6-40E5-B787-7C56E85373FF}">
      <formula1>$B$38:$B$39</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9187-9FAE-4668-A14E-1BC82DB721CE}">
  <sheetPr>
    <tabColor theme="6" tint="0.39997558519241921"/>
  </sheetPr>
  <dimension ref="A1:F75"/>
  <sheetViews>
    <sheetView topLeftCell="A21" zoomScale="78" zoomScaleNormal="100" workbookViewId="0">
      <selection activeCell="D123" sqref="D123"/>
    </sheetView>
  </sheetViews>
  <sheetFormatPr defaultColWidth="8.7109375" defaultRowHeight="14.45"/>
  <cols>
    <col min="1" max="1" width="8.42578125" style="10" customWidth="1"/>
    <col min="2" max="5" width="8.7109375" style="10"/>
    <col min="6" max="6" width="14.42578125" style="10" customWidth="1"/>
    <col min="7" max="11" width="8.7109375" style="10"/>
    <col min="12" max="12" width="14.42578125" style="10" customWidth="1"/>
    <col min="13" max="16384" width="8.7109375" style="10"/>
  </cols>
  <sheetData>
    <row r="1" spans="1:6" ht="38.1" customHeight="1">
      <c r="A1" s="11"/>
    </row>
    <row r="2" spans="1:6" s="201" customFormat="1" ht="24.75" customHeight="1">
      <c r="B2" s="212" t="s">
        <v>56</v>
      </c>
    </row>
    <row r="4" spans="1:6" ht="15.6">
      <c r="B4" s="49"/>
      <c r="C4" s="56" t="s">
        <v>57</v>
      </c>
      <c r="D4" s="49"/>
      <c r="E4" s="49"/>
      <c r="F4" s="49"/>
    </row>
    <row r="5" spans="1:6" ht="15.6">
      <c r="B5" s="49"/>
      <c r="C5" s="50"/>
      <c r="D5" s="49" t="s">
        <v>58</v>
      </c>
      <c r="E5" s="49"/>
      <c r="F5" s="49"/>
    </row>
    <row r="6" spans="1:6" ht="15.6">
      <c r="B6" s="51" t="s">
        <v>59</v>
      </c>
      <c r="C6" s="52"/>
      <c r="D6" s="49" t="s">
        <v>60</v>
      </c>
      <c r="E6" s="49"/>
      <c r="F6" s="49"/>
    </row>
    <row r="7" spans="1:6" ht="15.6">
      <c r="B7" s="51" t="s">
        <v>59</v>
      </c>
      <c r="C7" s="53"/>
      <c r="D7" s="49" t="s">
        <v>61</v>
      </c>
      <c r="E7" s="49"/>
      <c r="F7" s="49"/>
    </row>
    <row r="8" spans="1:6" ht="15.6">
      <c r="B8" s="51" t="s">
        <v>59</v>
      </c>
      <c r="C8" s="54"/>
      <c r="D8" s="49" t="s">
        <v>62</v>
      </c>
      <c r="E8" s="49"/>
      <c r="F8" s="49"/>
    </row>
    <row r="9" spans="1:6" ht="15.6">
      <c r="B9" s="51" t="s">
        <v>59</v>
      </c>
      <c r="C9" s="55"/>
      <c r="D9" s="49" t="s">
        <v>63</v>
      </c>
      <c r="E9" s="49"/>
      <c r="F9" s="49"/>
    </row>
    <row r="10" spans="1:6">
      <c r="B10" s="46"/>
    </row>
    <row r="11" spans="1:6" ht="15.6">
      <c r="B11" s="64" t="s">
        <v>64</v>
      </c>
    </row>
    <row r="12" spans="1:6">
      <c r="B12" s="46"/>
    </row>
    <row r="13" spans="1:6" s="201" customFormat="1" ht="22.5" customHeight="1">
      <c r="B13" s="213" t="s">
        <v>65</v>
      </c>
    </row>
    <row r="14" spans="1:6">
      <c r="B14" s="46"/>
    </row>
    <row r="15" spans="1:6">
      <c r="B15" s="46"/>
    </row>
    <row r="16" spans="1:6">
      <c r="B16" s="46"/>
    </row>
    <row r="17" spans="2:2">
      <c r="B17" s="46"/>
    </row>
    <row r="18" spans="2:2">
      <c r="B18" s="46"/>
    </row>
    <row r="19" spans="2:2">
      <c r="B19" s="46"/>
    </row>
    <row r="20" spans="2:2">
      <c r="B20" s="46"/>
    </row>
    <row r="21" spans="2:2">
      <c r="B21" s="46"/>
    </row>
    <row r="22" spans="2:2">
      <c r="B22" s="46"/>
    </row>
    <row r="23" spans="2:2">
      <c r="B23" s="46"/>
    </row>
    <row r="24" spans="2:2">
      <c r="B24" s="46"/>
    </row>
    <row r="25" spans="2:2" ht="15" customHeight="1">
      <c r="B25" s="46"/>
    </row>
    <row r="26" spans="2:2">
      <c r="B26" s="46"/>
    </row>
    <row r="27" spans="2:2" ht="14.85" customHeight="1">
      <c r="B27" s="46"/>
    </row>
    <row r="28" spans="2:2" ht="14.85" customHeight="1">
      <c r="B28" s="46"/>
    </row>
    <row r="29" spans="2:2" ht="14.85" customHeight="1">
      <c r="B29" s="46"/>
    </row>
    <row r="30" spans="2:2" ht="14.85" customHeight="1">
      <c r="B30" s="46"/>
    </row>
    <row r="31" spans="2:2" ht="14.85" customHeight="1">
      <c r="B31" s="46"/>
    </row>
    <row r="32" spans="2:2" ht="14.85" customHeight="1">
      <c r="B32" s="46"/>
    </row>
    <row r="33" spans="2:2" ht="14.85" customHeight="1">
      <c r="B33" s="46"/>
    </row>
    <row r="34" spans="2:2" ht="14.85" customHeight="1">
      <c r="B34" s="46"/>
    </row>
    <row r="35" spans="2:2" ht="14.85" customHeight="1">
      <c r="B35" s="46"/>
    </row>
    <row r="36" spans="2:2" ht="14.85" customHeight="1">
      <c r="B36" s="46"/>
    </row>
    <row r="37" spans="2:2" ht="14.85" customHeight="1">
      <c r="B37" s="46"/>
    </row>
    <row r="38" spans="2:2" ht="14.85" customHeight="1">
      <c r="B38" s="46"/>
    </row>
    <row r="39" spans="2:2" ht="14.85" customHeight="1">
      <c r="B39" s="46"/>
    </row>
    <row r="40" spans="2:2" ht="14.85" customHeight="1">
      <c r="B40" s="46"/>
    </row>
    <row r="41" spans="2:2" ht="14.85" customHeight="1">
      <c r="B41" s="46"/>
    </row>
    <row r="42" spans="2:2" ht="14.85" customHeight="1">
      <c r="B42" s="46"/>
    </row>
    <row r="43" spans="2:2" ht="14.85" customHeight="1">
      <c r="B43" s="46"/>
    </row>
    <row r="44" spans="2:2" ht="14.85" customHeight="1">
      <c r="B44" s="46"/>
    </row>
    <row r="45" spans="2:2" ht="14.85" customHeight="1">
      <c r="B45" s="46"/>
    </row>
    <row r="46" spans="2:2" ht="14.85" customHeight="1">
      <c r="B46" s="46"/>
    </row>
    <row r="47" spans="2:2" ht="14.85" customHeight="1">
      <c r="B47" s="46"/>
    </row>
    <row r="48" spans="2:2" ht="14.85" customHeight="1">
      <c r="B48" s="46"/>
    </row>
    <row r="49" spans="2:2" ht="14.85" customHeight="1">
      <c r="B49" s="46"/>
    </row>
    <row r="50" spans="2:2" ht="14.85" customHeight="1">
      <c r="B50" s="46"/>
    </row>
    <row r="51" spans="2:2" ht="14.85" customHeight="1">
      <c r="B51" s="46"/>
    </row>
    <row r="52" spans="2:2" ht="14.85" customHeight="1">
      <c r="B52" s="46"/>
    </row>
    <row r="53" spans="2:2" ht="14.85" customHeight="1">
      <c r="B53" s="46"/>
    </row>
    <row r="54" spans="2:2" ht="14.85" customHeight="1">
      <c r="B54" s="46"/>
    </row>
    <row r="55" spans="2:2" ht="14.85" customHeight="1">
      <c r="B55" s="46"/>
    </row>
    <row r="56" spans="2:2" ht="14.85" customHeight="1">
      <c r="B56" s="46"/>
    </row>
    <row r="57" spans="2:2" ht="14.85" customHeight="1">
      <c r="B57" s="46"/>
    </row>
    <row r="58" spans="2:2" ht="14.85" customHeight="1">
      <c r="B58" s="46"/>
    </row>
    <row r="59" spans="2:2" ht="14.85" customHeight="1">
      <c r="B59" s="46"/>
    </row>
    <row r="60" spans="2:2" ht="14.85" customHeight="1">
      <c r="B60" s="46"/>
    </row>
    <row r="61" spans="2:2" ht="14.85" customHeight="1">
      <c r="B61" s="46"/>
    </row>
    <row r="62" spans="2:2" ht="14.85" customHeight="1">
      <c r="B62" s="46"/>
    </row>
    <row r="63" spans="2:2" ht="14.85" customHeight="1">
      <c r="B63" s="46"/>
    </row>
    <row r="64" spans="2:2" ht="14.85" customHeight="1">
      <c r="B64" s="46"/>
    </row>
    <row r="65" spans="2:2" ht="14.85" customHeight="1">
      <c r="B65" s="46"/>
    </row>
    <row r="66" spans="2:2" ht="14.85" customHeight="1">
      <c r="B66" s="46"/>
    </row>
    <row r="67" spans="2:2" ht="14.85" customHeight="1">
      <c r="B67" s="46"/>
    </row>
    <row r="68" spans="2:2" ht="14.85" customHeight="1">
      <c r="B68" s="46"/>
    </row>
    <row r="69" spans="2:2" ht="14.85" customHeight="1">
      <c r="B69" s="46"/>
    </row>
    <row r="70" spans="2:2" ht="14.85" customHeight="1">
      <c r="B70" s="46"/>
    </row>
    <row r="71" spans="2:2" ht="14.85" customHeight="1">
      <c r="B71" s="46"/>
    </row>
    <row r="72" spans="2:2" ht="14.85" customHeight="1">
      <c r="B72" s="46"/>
    </row>
    <row r="73" spans="2:2" ht="18" customHeight="1">
      <c r="B73" s="46"/>
    </row>
    <row r="74" spans="2:2" s="239" customFormat="1" ht="22.5" customHeight="1">
      <c r="B74" s="240" t="s">
        <v>66</v>
      </c>
    </row>
    <row r="75" spans="2:2" ht="14.85" customHeight="1">
      <c r="B75" s="46"/>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5820D-224F-4C75-807A-3FB96417746D}">
  <sheetPr>
    <tabColor rgb="FF009A46"/>
  </sheetPr>
  <dimension ref="A2:T39"/>
  <sheetViews>
    <sheetView zoomScale="60" zoomScaleNormal="60" workbookViewId="0">
      <selection activeCell="U4" sqref="U4"/>
    </sheetView>
  </sheetViews>
  <sheetFormatPr defaultColWidth="10.7109375" defaultRowHeight="15.6"/>
  <cols>
    <col min="1" max="1" width="56.42578125" style="94" customWidth="1"/>
    <col min="2" max="3" width="40.28515625" style="94" customWidth="1"/>
    <col min="4" max="4" width="19.7109375" style="94" customWidth="1"/>
    <col min="5" max="16" width="10.7109375" style="94"/>
    <col min="17" max="20" width="20.7109375" style="94" customWidth="1"/>
    <col min="21" max="16384" width="10.7109375" style="94"/>
  </cols>
  <sheetData>
    <row r="2" spans="1:20" s="214" customFormat="1" ht="25.5" customHeight="1">
      <c r="A2" s="209" t="s">
        <v>67</v>
      </c>
      <c r="B2" s="209"/>
      <c r="C2" s="209"/>
      <c r="D2" s="209"/>
      <c r="E2" s="209"/>
      <c r="F2" s="209"/>
      <c r="G2" s="209"/>
      <c r="H2" s="209"/>
      <c r="I2" s="209"/>
      <c r="Q2" s="209"/>
      <c r="R2" s="209"/>
    </row>
    <row r="3" spans="1:20" ht="15.95" thickBot="1">
      <c r="A3" s="95"/>
      <c r="B3" s="95"/>
      <c r="C3" s="95"/>
      <c r="D3" s="95"/>
      <c r="E3" s="95"/>
      <c r="F3" s="95"/>
      <c r="G3" s="95"/>
      <c r="H3" s="95"/>
      <c r="I3" s="95"/>
      <c r="J3" s="95"/>
      <c r="K3" s="95"/>
      <c r="L3" s="95"/>
      <c r="M3" s="95"/>
      <c r="N3" s="95"/>
      <c r="O3" s="95"/>
      <c r="P3" s="95"/>
      <c r="Q3" s="95"/>
      <c r="R3" s="95"/>
      <c r="S3" s="95"/>
      <c r="T3" s="95"/>
    </row>
    <row r="4" spans="1:20" ht="15" customHeight="1">
      <c r="A4" s="291" t="s">
        <v>68</v>
      </c>
      <c r="B4" s="96"/>
      <c r="C4" s="97"/>
      <c r="D4" s="97"/>
      <c r="E4" s="298" t="s">
        <v>69</v>
      </c>
      <c r="F4" s="299"/>
      <c r="G4" s="299"/>
      <c r="H4" s="299"/>
      <c r="I4" s="299"/>
      <c r="J4" s="299"/>
      <c r="K4" s="299"/>
      <c r="L4" s="299"/>
      <c r="M4" s="299"/>
      <c r="N4" s="299"/>
      <c r="O4" s="299"/>
      <c r="P4" s="300"/>
      <c r="Q4" s="298" t="s">
        <v>70</v>
      </c>
      <c r="R4" s="299"/>
      <c r="S4" s="299"/>
      <c r="T4" s="300"/>
    </row>
    <row r="5" spans="1:20" ht="15" customHeight="1">
      <c r="A5" s="292"/>
      <c r="B5" s="98"/>
      <c r="C5" s="99"/>
      <c r="D5" s="99"/>
      <c r="E5" s="301"/>
      <c r="F5" s="302"/>
      <c r="G5" s="302"/>
      <c r="H5" s="302"/>
      <c r="I5" s="302"/>
      <c r="J5" s="302"/>
      <c r="K5" s="302"/>
      <c r="L5" s="302"/>
      <c r="M5" s="302"/>
      <c r="N5" s="302"/>
      <c r="O5" s="302"/>
      <c r="P5" s="303"/>
      <c r="Q5" s="301"/>
      <c r="R5" s="302"/>
      <c r="S5" s="302"/>
      <c r="T5" s="303"/>
    </row>
    <row r="6" spans="1:20" ht="16.350000000000001" customHeight="1" thickBot="1">
      <c r="A6" s="292"/>
      <c r="B6" s="100"/>
      <c r="C6" s="101"/>
      <c r="D6" s="101"/>
      <c r="E6" s="304"/>
      <c r="F6" s="305"/>
      <c r="G6" s="305"/>
      <c r="H6" s="305"/>
      <c r="I6" s="305"/>
      <c r="J6" s="305"/>
      <c r="K6" s="305"/>
      <c r="L6" s="305"/>
      <c r="M6" s="305"/>
      <c r="N6" s="305"/>
      <c r="O6" s="305"/>
      <c r="P6" s="306"/>
      <c r="Q6" s="304"/>
      <c r="R6" s="305"/>
      <c r="S6" s="305"/>
      <c r="T6" s="306"/>
    </row>
    <row r="7" spans="1:20" ht="16.149999999999999" customHeight="1" thickBot="1">
      <c r="A7" s="293" t="s">
        <v>71</v>
      </c>
      <c r="B7" s="296" t="s">
        <v>72</v>
      </c>
      <c r="C7" s="315" t="s">
        <v>73</v>
      </c>
      <c r="D7" s="318" t="s">
        <v>74</v>
      </c>
      <c r="E7" s="312" t="s">
        <v>75</v>
      </c>
      <c r="F7" s="313"/>
      <c r="G7" s="314"/>
      <c r="H7" s="312" t="s">
        <v>76</v>
      </c>
      <c r="I7" s="313"/>
      <c r="J7" s="314"/>
      <c r="K7" s="312" t="s">
        <v>77</v>
      </c>
      <c r="L7" s="313"/>
      <c r="M7" s="314"/>
      <c r="N7" s="312" t="s">
        <v>78</v>
      </c>
      <c r="O7" s="313"/>
      <c r="P7" s="314"/>
      <c r="Q7" s="307" t="s">
        <v>75</v>
      </c>
      <c r="R7" s="307" t="s">
        <v>76</v>
      </c>
      <c r="S7" s="307" t="s">
        <v>77</v>
      </c>
      <c r="T7" s="307" t="s">
        <v>78</v>
      </c>
    </row>
    <row r="8" spans="1:20" ht="16.350000000000001" customHeight="1">
      <c r="A8" s="294"/>
      <c r="B8" s="297"/>
      <c r="C8" s="297"/>
      <c r="D8" s="319"/>
      <c r="E8" s="310">
        <v>45748</v>
      </c>
      <c r="F8" s="310">
        <v>45778</v>
      </c>
      <c r="G8" s="310">
        <v>45809</v>
      </c>
      <c r="H8" s="310">
        <v>45839</v>
      </c>
      <c r="I8" s="310">
        <v>45870</v>
      </c>
      <c r="J8" s="310">
        <v>45901</v>
      </c>
      <c r="K8" s="310">
        <v>45931</v>
      </c>
      <c r="L8" s="310">
        <v>45962</v>
      </c>
      <c r="M8" s="310">
        <v>45992</v>
      </c>
      <c r="N8" s="310">
        <v>46023</v>
      </c>
      <c r="O8" s="310">
        <v>46054</v>
      </c>
      <c r="P8" s="310">
        <v>46082</v>
      </c>
      <c r="Q8" s="308"/>
      <c r="R8" s="308"/>
      <c r="S8" s="308"/>
      <c r="T8" s="308"/>
    </row>
    <row r="9" spans="1:20" ht="16.350000000000001" customHeight="1">
      <c r="A9" s="294"/>
      <c r="B9" s="297"/>
      <c r="C9" s="297"/>
      <c r="D9" s="319"/>
      <c r="E9" s="311"/>
      <c r="F9" s="311"/>
      <c r="G9" s="311"/>
      <c r="H9" s="311"/>
      <c r="I9" s="311"/>
      <c r="J9" s="311"/>
      <c r="K9" s="311"/>
      <c r="L9" s="311"/>
      <c r="M9" s="311"/>
      <c r="N9" s="311"/>
      <c r="O9" s="311"/>
      <c r="P9" s="311"/>
      <c r="Q9" s="308"/>
      <c r="R9" s="308"/>
      <c r="S9" s="308"/>
      <c r="T9" s="308"/>
    </row>
    <row r="10" spans="1:20" ht="159.6" customHeight="1" thickBot="1">
      <c r="A10" s="295"/>
      <c r="B10" s="297"/>
      <c r="C10" s="316"/>
      <c r="D10" s="320"/>
      <c r="E10" s="317"/>
      <c r="F10" s="317"/>
      <c r="G10" s="317"/>
      <c r="H10" s="311"/>
      <c r="I10" s="311"/>
      <c r="J10" s="311"/>
      <c r="K10" s="311"/>
      <c r="L10" s="311"/>
      <c r="M10" s="311"/>
      <c r="N10" s="311"/>
      <c r="O10" s="311"/>
      <c r="P10" s="311"/>
      <c r="Q10" s="308"/>
      <c r="R10" s="308"/>
      <c r="S10" s="309"/>
      <c r="T10" s="309"/>
    </row>
    <row r="11" spans="1:20" ht="21.6" customHeight="1">
      <c r="A11" s="288" t="s">
        <v>79</v>
      </c>
      <c r="B11" s="111">
        <v>1.1000000000000001</v>
      </c>
      <c r="C11" s="111">
        <v>1.1000000000000001</v>
      </c>
      <c r="D11" s="111"/>
      <c r="E11" s="103"/>
      <c r="F11" s="104" t="s">
        <v>80</v>
      </c>
      <c r="G11" s="104" t="s">
        <v>81</v>
      </c>
      <c r="H11" s="103"/>
      <c r="I11" s="104"/>
      <c r="J11" s="105"/>
      <c r="K11" s="103"/>
      <c r="L11" s="104"/>
      <c r="M11" s="105"/>
      <c r="N11" s="103"/>
      <c r="O11" s="104"/>
      <c r="P11" s="104"/>
      <c r="Q11" s="103"/>
      <c r="R11" s="180"/>
      <c r="S11" s="105"/>
      <c r="T11" s="180"/>
    </row>
    <row r="12" spans="1:20" ht="21.6" customHeight="1">
      <c r="A12" s="289"/>
      <c r="B12" s="106">
        <v>1.2</v>
      </c>
      <c r="C12" s="106">
        <v>1.2</v>
      </c>
      <c r="D12" s="106"/>
      <c r="E12" s="107"/>
      <c r="F12" s="108"/>
      <c r="G12" s="108"/>
      <c r="H12" s="107"/>
      <c r="I12" s="108"/>
      <c r="J12" s="109"/>
      <c r="K12" s="107"/>
      <c r="L12" s="108"/>
      <c r="M12" s="109"/>
      <c r="N12" s="107"/>
      <c r="O12" s="108"/>
      <c r="P12" s="108"/>
      <c r="Q12" s="107"/>
      <c r="R12" s="181"/>
      <c r="S12" s="109"/>
      <c r="T12" s="181"/>
    </row>
    <row r="13" spans="1:20" ht="21.6" customHeight="1">
      <c r="A13" s="289"/>
      <c r="B13" s="106">
        <v>1.3</v>
      </c>
      <c r="C13" s="106">
        <v>1.3</v>
      </c>
      <c r="D13" s="106"/>
      <c r="E13" s="107"/>
      <c r="F13" s="108"/>
      <c r="G13" s="108"/>
      <c r="H13" s="107"/>
      <c r="I13" s="108"/>
      <c r="J13" s="109"/>
      <c r="K13" s="107"/>
      <c r="L13" s="108"/>
      <c r="M13" s="109"/>
      <c r="N13" s="107"/>
      <c r="O13" s="108"/>
      <c r="P13" s="108"/>
      <c r="Q13" s="107"/>
      <c r="R13" s="181"/>
      <c r="S13" s="109"/>
      <c r="T13" s="181"/>
    </row>
    <row r="14" spans="1:20" ht="29.85" customHeight="1">
      <c r="A14" s="289"/>
      <c r="B14" s="106">
        <v>1.4</v>
      </c>
      <c r="C14" s="106">
        <v>1.4</v>
      </c>
      <c r="D14" s="106"/>
      <c r="E14" s="107" t="s">
        <v>80</v>
      </c>
      <c r="F14" s="194" t="s">
        <v>82</v>
      </c>
      <c r="G14" s="109"/>
      <c r="H14" s="107"/>
      <c r="I14" s="108"/>
      <c r="J14" s="109"/>
      <c r="K14" s="107"/>
      <c r="L14" s="194"/>
      <c r="M14" s="109"/>
      <c r="N14" s="107"/>
      <c r="O14" s="194"/>
      <c r="P14" s="108"/>
      <c r="Q14" s="107"/>
      <c r="R14" s="181"/>
      <c r="S14" s="109"/>
      <c r="T14" s="181"/>
    </row>
    <row r="15" spans="1:20" ht="26.1" customHeight="1" thickBot="1">
      <c r="A15" s="289"/>
      <c r="B15" s="110">
        <v>1.5</v>
      </c>
      <c r="C15" s="110">
        <v>1.5</v>
      </c>
      <c r="D15" s="110"/>
      <c r="E15" s="107"/>
      <c r="F15" s="112" t="s">
        <v>80</v>
      </c>
      <c r="H15" s="114"/>
      <c r="I15" s="112"/>
      <c r="J15" s="195"/>
      <c r="K15" s="114"/>
      <c r="L15" s="112"/>
      <c r="M15" s="195"/>
      <c r="N15" s="114"/>
      <c r="O15" s="112"/>
      <c r="P15" s="196"/>
      <c r="Q15" s="114"/>
      <c r="R15" s="182"/>
      <c r="S15" s="113"/>
      <c r="T15" s="182"/>
    </row>
    <row r="16" spans="1:20" ht="15.75" customHeight="1">
      <c r="A16" s="288" t="s">
        <v>83</v>
      </c>
      <c r="B16" s="111">
        <v>2.1</v>
      </c>
      <c r="C16" s="111">
        <v>2.1</v>
      </c>
      <c r="D16" s="111"/>
      <c r="E16" s="103"/>
      <c r="F16" s="104"/>
      <c r="G16" s="104"/>
      <c r="H16" s="107"/>
      <c r="I16" s="108"/>
      <c r="J16" s="109"/>
      <c r="K16" s="103"/>
      <c r="L16" s="104"/>
      <c r="M16" s="105"/>
      <c r="N16" s="103"/>
      <c r="O16" s="104"/>
      <c r="P16" s="104"/>
      <c r="Q16" s="180"/>
      <c r="R16" s="180"/>
      <c r="S16" s="180"/>
      <c r="T16" s="180"/>
    </row>
    <row r="17" spans="1:20" ht="15.75" customHeight="1">
      <c r="A17" s="289"/>
      <c r="B17" s="106">
        <v>2.2000000000000002</v>
      </c>
      <c r="C17" s="106">
        <v>2.2000000000000002</v>
      </c>
      <c r="D17" s="106"/>
      <c r="E17" s="107"/>
      <c r="F17" s="108"/>
      <c r="G17" s="108"/>
      <c r="H17" s="107"/>
      <c r="I17" s="108"/>
      <c r="J17" s="109"/>
      <c r="K17" s="107"/>
      <c r="L17" s="108"/>
      <c r="M17" s="109"/>
      <c r="N17" s="107"/>
      <c r="O17" s="108"/>
      <c r="P17" s="108"/>
      <c r="Q17" s="181"/>
      <c r="R17" s="181"/>
      <c r="S17" s="181"/>
      <c r="T17" s="181"/>
    </row>
    <row r="18" spans="1:20" ht="15.75" customHeight="1">
      <c r="A18" s="289"/>
      <c r="B18" s="106">
        <v>2.2999999999999998</v>
      </c>
      <c r="C18" s="106">
        <v>2.2999999999999998</v>
      </c>
      <c r="D18" s="106"/>
      <c r="E18" s="107"/>
      <c r="F18" s="108"/>
      <c r="G18" s="108"/>
      <c r="H18" s="107"/>
      <c r="I18" s="108"/>
      <c r="J18" s="109"/>
      <c r="K18" s="107"/>
      <c r="L18" s="108"/>
      <c r="M18" s="109"/>
      <c r="N18" s="107"/>
      <c r="O18" s="108"/>
      <c r="P18" s="108"/>
      <c r="Q18" s="181"/>
      <c r="R18" s="181"/>
      <c r="S18" s="181"/>
      <c r="T18" s="181"/>
    </row>
    <row r="19" spans="1:20" ht="15.75" customHeight="1">
      <c r="A19" s="289"/>
      <c r="B19" s="106">
        <v>2.4</v>
      </c>
      <c r="C19" s="106">
        <v>2.4</v>
      </c>
      <c r="D19" s="106"/>
      <c r="E19" s="107"/>
      <c r="F19" s="194"/>
      <c r="G19" s="109"/>
      <c r="H19" s="107"/>
      <c r="I19" s="194"/>
      <c r="J19" s="109"/>
      <c r="K19" s="107"/>
      <c r="L19" s="194"/>
      <c r="M19" s="109"/>
      <c r="N19" s="107"/>
      <c r="O19" s="194"/>
      <c r="P19" s="194"/>
      <c r="Q19" s="181"/>
      <c r="R19" s="181"/>
      <c r="S19" s="181"/>
      <c r="T19" s="181"/>
    </row>
    <row r="20" spans="1:20" ht="22.35" customHeight="1" thickBot="1">
      <c r="A20" s="290"/>
      <c r="B20" s="110">
        <v>2.5</v>
      </c>
      <c r="C20" s="110">
        <v>2.5</v>
      </c>
      <c r="D20" s="110"/>
      <c r="E20" s="107"/>
      <c r="F20" s="112"/>
      <c r="H20" s="114"/>
      <c r="I20" s="112"/>
      <c r="J20" s="195"/>
      <c r="K20" s="114"/>
      <c r="L20" s="112"/>
      <c r="M20" s="195"/>
      <c r="N20" s="114"/>
      <c r="O20" s="112"/>
      <c r="P20" s="196"/>
      <c r="Q20" s="182"/>
      <c r="R20" s="182"/>
      <c r="S20" s="182"/>
      <c r="T20" s="182"/>
    </row>
    <row r="21" spans="1:20">
      <c r="A21" s="288" t="s">
        <v>84</v>
      </c>
      <c r="B21" s="111">
        <v>3.1</v>
      </c>
      <c r="C21" s="111">
        <v>3.1</v>
      </c>
      <c r="D21" s="111"/>
      <c r="E21" s="103"/>
      <c r="F21" s="104"/>
      <c r="G21" s="104"/>
      <c r="H21" s="103"/>
      <c r="I21" s="104"/>
      <c r="J21" s="105"/>
      <c r="K21" s="103"/>
      <c r="L21" s="104"/>
      <c r="M21" s="105"/>
      <c r="N21" s="103"/>
      <c r="O21" s="104"/>
      <c r="P21" s="104"/>
      <c r="Q21" s="180"/>
      <c r="R21" s="180"/>
      <c r="S21" s="180"/>
      <c r="T21" s="180"/>
    </row>
    <row r="22" spans="1:20">
      <c r="A22" s="289"/>
      <c r="B22" s="106">
        <v>3.2</v>
      </c>
      <c r="C22" s="106">
        <v>3.2</v>
      </c>
      <c r="D22" s="106"/>
      <c r="E22" s="107"/>
      <c r="F22" s="108"/>
      <c r="G22" s="108"/>
      <c r="H22" s="107"/>
      <c r="I22" s="108"/>
      <c r="J22" s="109"/>
      <c r="K22" s="107"/>
      <c r="L22" s="108"/>
      <c r="M22" s="109"/>
      <c r="N22" s="107"/>
      <c r="O22" s="108"/>
      <c r="P22" s="108"/>
      <c r="Q22" s="181"/>
      <c r="R22" s="181"/>
      <c r="S22" s="181"/>
      <c r="T22" s="181"/>
    </row>
    <row r="23" spans="1:20">
      <c r="A23" s="289"/>
      <c r="B23" s="106">
        <v>3.3</v>
      </c>
      <c r="C23" s="106">
        <v>3.3</v>
      </c>
      <c r="D23" s="106"/>
      <c r="E23" s="107"/>
      <c r="F23" s="108"/>
      <c r="G23" s="108"/>
      <c r="H23" s="107"/>
      <c r="I23" s="108"/>
      <c r="J23" s="109"/>
      <c r="K23" s="107"/>
      <c r="L23" s="108"/>
      <c r="M23" s="109"/>
      <c r="N23" s="107"/>
      <c r="O23" s="108"/>
      <c r="P23" s="108"/>
      <c r="Q23" s="181"/>
      <c r="R23" s="181"/>
      <c r="S23" s="181"/>
      <c r="T23" s="181"/>
    </row>
    <row r="24" spans="1:20" ht="15.75" customHeight="1">
      <c r="A24" s="289"/>
      <c r="B24" s="106">
        <v>3.4</v>
      </c>
      <c r="C24" s="106">
        <v>3.4</v>
      </c>
      <c r="D24" s="106"/>
      <c r="E24" s="107"/>
      <c r="F24" s="194"/>
      <c r="G24" s="109"/>
      <c r="H24" s="107"/>
      <c r="I24" s="194"/>
      <c r="J24" s="109"/>
      <c r="K24" s="107"/>
      <c r="L24" s="194"/>
      <c r="M24" s="109"/>
      <c r="N24" s="107"/>
      <c r="O24" s="194"/>
      <c r="P24" s="194"/>
      <c r="Q24" s="181"/>
      <c r="R24" s="181"/>
      <c r="S24" s="181"/>
      <c r="T24" s="181"/>
    </row>
    <row r="25" spans="1:20" ht="16.5" customHeight="1" thickBot="1">
      <c r="A25" s="290"/>
      <c r="B25" s="110">
        <v>3.5</v>
      </c>
      <c r="C25" s="110">
        <v>3.5</v>
      </c>
      <c r="D25" s="110"/>
      <c r="E25" s="107"/>
      <c r="F25" s="112"/>
      <c r="H25" s="114"/>
      <c r="I25" s="112"/>
      <c r="J25" s="195"/>
      <c r="K25" s="114"/>
      <c r="L25" s="112"/>
      <c r="M25" s="195"/>
      <c r="N25" s="114"/>
      <c r="O25" s="112"/>
      <c r="P25" s="196"/>
      <c r="Q25" s="182"/>
      <c r="R25" s="182"/>
      <c r="S25" s="182"/>
      <c r="T25" s="182"/>
    </row>
    <row r="26" spans="1:20" ht="15.75" customHeight="1">
      <c r="A26" s="288" t="s">
        <v>85</v>
      </c>
      <c r="B26" s="111">
        <v>4.0999999999999996</v>
      </c>
      <c r="C26" s="111">
        <v>4.0999999999999996</v>
      </c>
      <c r="D26" s="111"/>
      <c r="E26" s="103"/>
      <c r="F26" s="104"/>
      <c r="G26" s="104"/>
      <c r="H26" s="103"/>
      <c r="I26" s="104"/>
      <c r="J26" s="105"/>
      <c r="K26" s="103"/>
      <c r="L26" s="104"/>
      <c r="M26" s="105"/>
      <c r="N26" s="103"/>
      <c r="O26" s="104"/>
      <c r="P26" s="104"/>
      <c r="Q26" s="180"/>
      <c r="R26" s="180"/>
      <c r="S26" s="180"/>
      <c r="T26" s="180"/>
    </row>
    <row r="27" spans="1:20" ht="15.75" customHeight="1">
      <c r="A27" s="289"/>
      <c r="B27" s="106">
        <v>4.2</v>
      </c>
      <c r="C27" s="106">
        <v>4.2</v>
      </c>
      <c r="D27" s="106"/>
      <c r="E27" s="107"/>
      <c r="F27" s="194"/>
      <c r="G27" s="109"/>
      <c r="H27" s="107"/>
      <c r="I27" s="194"/>
      <c r="J27" s="109"/>
      <c r="K27" s="107"/>
      <c r="L27" s="194"/>
      <c r="M27" s="109"/>
      <c r="N27" s="107"/>
      <c r="O27" s="194"/>
      <c r="P27" s="194"/>
      <c r="Q27" s="181"/>
      <c r="R27" s="181"/>
      <c r="S27" s="181"/>
      <c r="T27" s="181"/>
    </row>
    <row r="28" spans="1:20" ht="15.75" customHeight="1">
      <c r="A28" s="289"/>
      <c r="B28" s="106">
        <v>4.3</v>
      </c>
      <c r="C28" s="106">
        <v>4.3</v>
      </c>
      <c r="D28" s="106"/>
      <c r="E28" s="107"/>
      <c r="F28" s="194"/>
      <c r="G28" s="109"/>
      <c r="H28" s="107"/>
      <c r="I28" s="194"/>
      <c r="J28" s="109"/>
      <c r="K28" s="107"/>
      <c r="L28" s="194"/>
      <c r="M28" s="109"/>
      <c r="N28" s="107"/>
      <c r="O28" s="194"/>
      <c r="P28" s="194"/>
      <c r="Q28" s="181"/>
      <c r="R28" s="181"/>
      <c r="S28" s="181"/>
      <c r="T28" s="181"/>
    </row>
    <row r="29" spans="1:20" ht="15.75" customHeight="1">
      <c r="A29" s="289"/>
      <c r="B29" s="106">
        <v>4.4000000000000004</v>
      </c>
      <c r="C29" s="106">
        <v>4.4000000000000004</v>
      </c>
      <c r="D29" s="106"/>
      <c r="E29" s="107"/>
      <c r="F29" s="194"/>
      <c r="G29" s="109"/>
      <c r="H29" s="107"/>
      <c r="I29" s="194"/>
      <c r="J29" s="109"/>
      <c r="K29" s="107"/>
      <c r="L29" s="194"/>
      <c r="M29" s="109"/>
      <c r="N29" s="107"/>
      <c r="O29" s="194"/>
      <c r="P29" s="194"/>
      <c r="Q29" s="181"/>
      <c r="R29" s="181"/>
      <c r="S29" s="181"/>
      <c r="T29" s="181"/>
    </row>
    <row r="30" spans="1:20" ht="15.75" customHeight="1">
      <c r="A30" s="289"/>
      <c r="B30" s="106">
        <v>4.5</v>
      </c>
      <c r="C30" s="106">
        <v>4.5</v>
      </c>
      <c r="D30" s="106"/>
      <c r="E30" s="107"/>
      <c r="F30" s="194"/>
      <c r="G30" s="109"/>
      <c r="H30" s="107"/>
      <c r="I30" s="194"/>
      <c r="J30" s="109"/>
      <c r="K30" s="107"/>
      <c r="L30" s="194"/>
      <c r="M30" s="109"/>
      <c r="N30" s="107"/>
      <c r="O30" s="194"/>
      <c r="P30" s="194"/>
      <c r="Q30" s="181"/>
      <c r="R30" s="181"/>
      <c r="S30" s="181"/>
      <c r="T30" s="181"/>
    </row>
    <row r="31" spans="1:20" ht="16.5" customHeight="1" thickBot="1">
      <c r="A31" s="290"/>
      <c r="B31" s="117">
        <v>4.5999999999999996</v>
      </c>
      <c r="C31" s="117">
        <v>4.5999999999999996</v>
      </c>
      <c r="D31" s="117"/>
      <c r="E31" s="107"/>
      <c r="F31" s="112"/>
      <c r="H31" s="114"/>
      <c r="I31" s="112"/>
      <c r="J31" s="195"/>
      <c r="K31" s="114"/>
      <c r="L31" s="112"/>
      <c r="M31" s="195"/>
      <c r="N31" s="114"/>
      <c r="O31" s="112"/>
      <c r="P31" s="196"/>
      <c r="Q31" s="182"/>
      <c r="R31" s="182"/>
      <c r="S31" s="182"/>
      <c r="T31" s="182"/>
    </row>
    <row r="32" spans="1:20">
      <c r="A32" s="288" t="s">
        <v>86</v>
      </c>
      <c r="B32" s="111">
        <v>5.0999999999999996</v>
      </c>
      <c r="C32" s="111">
        <v>5.0999999999999996</v>
      </c>
      <c r="D32" s="111"/>
      <c r="E32" s="103"/>
      <c r="F32" s="104"/>
      <c r="G32" s="104"/>
      <c r="H32" s="103"/>
      <c r="I32" s="104"/>
      <c r="J32" s="105"/>
      <c r="K32" s="103"/>
      <c r="L32" s="104"/>
      <c r="M32" s="105"/>
      <c r="N32" s="103"/>
      <c r="O32" s="104"/>
      <c r="P32" s="104"/>
      <c r="Q32" s="180"/>
      <c r="R32" s="180"/>
      <c r="S32" s="180"/>
      <c r="T32" s="180"/>
    </row>
    <row r="33" spans="1:20">
      <c r="A33" s="289"/>
      <c r="B33" s="106">
        <v>5.2</v>
      </c>
      <c r="C33" s="106">
        <v>5.2</v>
      </c>
      <c r="D33" s="106"/>
      <c r="E33" s="107"/>
      <c r="F33" s="108"/>
      <c r="G33" s="108"/>
      <c r="H33" s="107"/>
      <c r="I33" s="108"/>
      <c r="J33" s="109"/>
      <c r="K33" s="107"/>
      <c r="L33" s="108"/>
      <c r="M33" s="109"/>
      <c r="N33" s="107"/>
      <c r="O33" s="108"/>
      <c r="P33" s="108"/>
      <c r="Q33" s="181"/>
      <c r="R33" s="181"/>
      <c r="S33" s="181"/>
      <c r="T33" s="181"/>
    </row>
    <row r="34" spans="1:20">
      <c r="A34" s="289"/>
      <c r="B34" s="106">
        <v>5.3</v>
      </c>
      <c r="C34" s="106">
        <v>5.3</v>
      </c>
      <c r="D34" s="106"/>
      <c r="E34" s="107"/>
      <c r="F34" s="108"/>
      <c r="G34" s="108"/>
      <c r="H34" s="107"/>
      <c r="I34" s="108"/>
      <c r="J34" s="109"/>
      <c r="K34" s="107"/>
      <c r="L34" s="108"/>
      <c r="M34" s="109"/>
      <c r="N34" s="107"/>
      <c r="O34" s="108"/>
      <c r="P34" s="108"/>
      <c r="Q34" s="181"/>
      <c r="R34" s="181"/>
      <c r="S34" s="181"/>
      <c r="T34" s="181"/>
    </row>
    <row r="35" spans="1:20">
      <c r="A35" s="289"/>
      <c r="B35" s="106">
        <v>5.4</v>
      </c>
      <c r="C35" s="106">
        <v>5.4</v>
      </c>
      <c r="D35" s="106"/>
      <c r="E35" s="107"/>
      <c r="F35" s="194"/>
      <c r="G35" s="109"/>
      <c r="H35" s="107"/>
      <c r="I35" s="194"/>
      <c r="J35" s="109"/>
      <c r="K35" s="107"/>
      <c r="L35" s="194"/>
      <c r="M35" s="109"/>
      <c r="N35" s="107"/>
      <c r="O35" s="194"/>
      <c r="P35" s="194"/>
      <c r="Q35" s="181"/>
      <c r="R35" s="181"/>
      <c r="S35" s="181"/>
      <c r="T35" s="181"/>
    </row>
    <row r="36" spans="1:20" ht="15.95" thickBot="1">
      <c r="A36" s="290"/>
      <c r="B36" s="110">
        <v>5.5</v>
      </c>
      <c r="C36" s="110">
        <v>5.5</v>
      </c>
      <c r="D36" s="110"/>
      <c r="E36" s="107"/>
      <c r="F36" s="108"/>
      <c r="H36" s="107"/>
      <c r="I36" s="108"/>
      <c r="J36" s="197"/>
      <c r="K36" s="107"/>
      <c r="L36" s="108"/>
      <c r="M36" s="197"/>
      <c r="N36" s="107"/>
      <c r="O36" s="108"/>
      <c r="Q36" s="181"/>
      <c r="R36" s="181"/>
      <c r="S36" s="181"/>
      <c r="T36" s="181"/>
    </row>
    <row r="37" spans="1:20" ht="23.1" customHeight="1">
      <c r="A37" s="288" t="s">
        <v>87</v>
      </c>
      <c r="B37" s="115"/>
      <c r="C37" s="115"/>
      <c r="D37" s="102"/>
      <c r="E37" s="103"/>
      <c r="F37" s="104"/>
      <c r="G37" s="104"/>
      <c r="H37" s="103"/>
      <c r="I37" s="104"/>
      <c r="J37" s="105"/>
      <c r="K37" s="103"/>
      <c r="L37" s="104"/>
      <c r="M37" s="105"/>
      <c r="N37" s="103"/>
      <c r="O37" s="104"/>
      <c r="P37" s="104"/>
      <c r="Q37" s="180"/>
      <c r="R37" s="180"/>
      <c r="S37" s="180"/>
      <c r="T37" s="180"/>
    </row>
    <row r="38" spans="1:20" ht="23.1" customHeight="1">
      <c r="A38" s="289"/>
      <c r="B38" s="116"/>
      <c r="C38" s="116"/>
      <c r="D38" s="161"/>
      <c r="E38" s="107"/>
      <c r="F38" s="108"/>
      <c r="G38" s="109"/>
      <c r="H38" s="107"/>
      <c r="I38" s="108"/>
      <c r="J38" s="109"/>
      <c r="K38" s="107"/>
      <c r="L38" s="108"/>
      <c r="M38" s="109"/>
      <c r="N38" s="107"/>
      <c r="O38" s="108"/>
      <c r="P38" s="108"/>
      <c r="Q38" s="181"/>
      <c r="R38" s="181"/>
      <c r="S38" s="181"/>
      <c r="T38" s="181"/>
    </row>
    <row r="39" spans="1:20" ht="15.95" thickBot="1">
      <c r="A39" s="290"/>
      <c r="B39" s="117"/>
      <c r="C39" s="117"/>
      <c r="D39" s="162"/>
      <c r="E39" s="114"/>
      <c r="F39" s="112"/>
      <c r="G39" s="196"/>
      <c r="H39" s="114"/>
      <c r="I39" s="112"/>
      <c r="J39" s="195"/>
      <c r="K39" s="114"/>
      <c r="L39" s="112"/>
      <c r="M39" s="195"/>
      <c r="N39" s="114"/>
      <c r="O39" s="112"/>
      <c r="P39" s="196"/>
      <c r="Q39" s="182"/>
      <c r="R39" s="182"/>
      <c r="S39" s="182"/>
      <c r="T39" s="182"/>
    </row>
  </sheetData>
  <mergeCells count="33">
    <mergeCell ref="C7:C10"/>
    <mergeCell ref="E8:E10"/>
    <mergeCell ref="F8:F10"/>
    <mergeCell ref="G8:G10"/>
    <mergeCell ref="D7:D10"/>
    <mergeCell ref="P8:P10"/>
    <mergeCell ref="J8:J10"/>
    <mergeCell ref="K8:K10"/>
    <mergeCell ref="L8:L10"/>
    <mergeCell ref="M8:M10"/>
    <mergeCell ref="N8:N10"/>
    <mergeCell ref="A4:A6"/>
    <mergeCell ref="A7:A10"/>
    <mergeCell ref="B7:B10"/>
    <mergeCell ref="Q4:T6"/>
    <mergeCell ref="Q7:Q10"/>
    <mergeCell ref="R7:R10"/>
    <mergeCell ref="S7:S10"/>
    <mergeCell ref="T7:T10"/>
    <mergeCell ref="H8:H10"/>
    <mergeCell ref="I8:I10"/>
    <mergeCell ref="E4:P6"/>
    <mergeCell ref="E7:G7"/>
    <mergeCell ref="H7:J7"/>
    <mergeCell ref="K7:M7"/>
    <mergeCell ref="N7:P7"/>
    <mergeCell ref="O8:O10"/>
    <mergeCell ref="A37:A39"/>
    <mergeCell ref="A16:A20"/>
    <mergeCell ref="A11:A15"/>
    <mergeCell ref="A21:A25"/>
    <mergeCell ref="A26:A31"/>
    <mergeCell ref="A32:A36"/>
  </mergeCells>
  <conditionalFormatting sqref="E11:T39">
    <cfRule type="containsText" dxfId="54" priority="47" operator="containsText" text="O">
      <formula>NOT(ISERROR(SEARCH("O",E11)))</formula>
    </cfRule>
    <cfRule type="containsText" dxfId="53" priority="48" operator="containsText" text="X">
      <formula>NOT(ISERROR(SEARCH("X",E11)))</formula>
    </cfRule>
    <cfRule type="cellIs" dxfId="52" priority="49" operator="equal">
      <formula>"M"</formula>
    </cfRule>
  </conditionalFormatting>
  <conditionalFormatting sqref="E11:E39">
    <cfRule type="containsText" dxfId="51" priority="28" operator="containsText" text="O">
      <formula>NOT(ISERROR(SEARCH("O",E11)))</formula>
    </cfRule>
    <cfRule type="containsText" dxfId="50" priority="29" operator="containsText" text="X">
      <formula>NOT(ISERROR(SEARCH("X",E11)))</formula>
    </cfRule>
    <cfRule type="cellIs" dxfId="49" priority="30" operator="equal">
      <formula>"M"</formula>
    </cfRule>
    <cfRule type="containsText" dxfId="48" priority="31" operator="containsText" text="O">
      <formula>NOT(ISERROR(SEARCH("O",E11)))</formula>
    </cfRule>
    <cfRule type="containsText" dxfId="47" priority="32" operator="containsText" text="X">
      <formula>NOT(ISERROR(SEARCH("X",E11)))</formula>
    </cfRule>
    <cfRule type="cellIs" dxfId="46" priority="33" operator="equal">
      <formula>"M"</formula>
    </cfRule>
    <cfRule type="containsText" dxfId="45" priority="34" operator="containsText" text="O">
      <formula>NOT(ISERROR(SEARCH("O",E11)))</formula>
    </cfRule>
    <cfRule type="containsText" dxfId="44" priority="35" operator="containsText" text="X">
      <formula>NOT(ISERROR(SEARCH("X",E11)))</formula>
    </cfRule>
    <cfRule type="cellIs" dxfId="43" priority="36" operator="equal">
      <formula>"M"</formula>
    </cfRule>
  </conditionalFormatting>
  <conditionalFormatting sqref="H11:H39">
    <cfRule type="containsText" dxfId="42" priority="19" operator="containsText" text="O">
      <formula>NOT(ISERROR(SEARCH("O",H11)))</formula>
    </cfRule>
    <cfRule type="containsText" dxfId="41" priority="20" operator="containsText" text="X">
      <formula>NOT(ISERROR(SEARCH("X",H11)))</formula>
    </cfRule>
    <cfRule type="cellIs" dxfId="40" priority="21" operator="equal">
      <formula>"M"</formula>
    </cfRule>
    <cfRule type="containsText" dxfId="39" priority="22" operator="containsText" text="O">
      <formula>NOT(ISERROR(SEARCH("O",H11)))</formula>
    </cfRule>
    <cfRule type="containsText" dxfId="38" priority="23" operator="containsText" text="X">
      <formula>NOT(ISERROR(SEARCH("X",H11)))</formula>
    </cfRule>
    <cfRule type="cellIs" dxfId="37" priority="24" operator="equal">
      <formula>"M"</formula>
    </cfRule>
    <cfRule type="containsText" dxfId="36" priority="25" operator="containsText" text="O">
      <formula>NOT(ISERROR(SEARCH("O",H11)))</formula>
    </cfRule>
    <cfRule type="containsText" dxfId="35" priority="26" operator="containsText" text="X">
      <formula>NOT(ISERROR(SEARCH("X",H11)))</formula>
    </cfRule>
    <cfRule type="cellIs" dxfId="34" priority="27" operator="equal">
      <formula>"M"</formula>
    </cfRule>
  </conditionalFormatting>
  <conditionalFormatting sqref="K11:K39">
    <cfRule type="containsText" dxfId="33" priority="10" operator="containsText" text="O">
      <formula>NOT(ISERROR(SEARCH("O",K11)))</formula>
    </cfRule>
    <cfRule type="containsText" dxfId="32" priority="11" operator="containsText" text="X">
      <formula>NOT(ISERROR(SEARCH("X",K11)))</formula>
    </cfRule>
    <cfRule type="cellIs" dxfId="31" priority="12" operator="equal">
      <formula>"M"</formula>
    </cfRule>
    <cfRule type="containsText" dxfId="30" priority="13" operator="containsText" text="O">
      <formula>NOT(ISERROR(SEARCH("O",K11)))</formula>
    </cfRule>
    <cfRule type="containsText" dxfId="29" priority="14" operator="containsText" text="X">
      <formula>NOT(ISERROR(SEARCH("X",K11)))</formula>
    </cfRule>
    <cfRule type="cellIs" dxfId="28" priority="15" operator="equal">
      <formula>"M"</formula>
    </cfRule>
    <cfRule type="containsText" dxfId="27" priority="16" operator="containsText" text="O">
      <formula>NOT(ISERROR(SEARCH("O",K11)))</formula>
    </cfRule>
    <cfRule type="containsText" dxfId="26" priority="17" operator="containsText" text="X">
      <formula>NOT(ISERROR(SEARCH("X",K11)))</formula>
    </cfRule>
    <cfRule type="cellIs" dxfId="25" priority="18" operator="equal">
      <formula>"M"</formula>
    </cfRule>
  </conditionalFormatting>
  <conditionalFormatting sqref="N11:N39">
    <cfRule type="containsText" dxfId="24" priority="1" operator="containsText" text="O">
      <formula>NOT(ISERROR(SEARCH("O",N11)))</formula>
    </cfRule>
    <cfRule type="containsText" dxfId="23" priority="2" operator="containsText" text="X">
      <formula>NOT(ISERROR(SEARCH("X",N11)))</formula>
    </cfRule>
    <cfRule type="cellIs" dxfId="22" priority="3" operator="equal">
      <formula>"M"</formula>
    </cfRule>
    <cfRule type="containsText" dxfId="21" priority="4" operator="containsText" text="O">
      <formula>NOT(ISERROR(SEARCH("O",N11)))</formula>
    </cfRule>
    <cfRule type="containsText" dxfId="20" priority="5" operator="containsText" text="X">
      <formula>NOT(ISERROR(SEARCH("X",N11)))</formula>
    </cfRule>
    <cfRule type="cellIs" dxfId="19" priority="6" operator="equal">
      <formula>"M"</formula>
    </cfRule>
    <cfRule type="containsText" dxfId="18" priority="7" operator="containsText" text="O">
      <formula>NOT(ISERROR(SEARCH("O",N11)))</formula>
    </cfRule>
    <cfRule type="containsText" dxfId="17" priority="8" operator="containsText" text="X">
      <formula>NOT(ISERROR(SEARCH("X",N11)))</formula>
    </cfRule>
    <cfRule type="cellIs" dxfId="16" priority="9" operator="equal">
      <formula>"M"</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009A46"/>
    <pageSetUpPr fitToPage="1"/>
  </sheetPr>
  <dimension ref="B1:AH183"/>
  <sheetViews>
    <sheetView topLeftCell="N162" zoomScale="80" zoomScaleNormal="80" workbookViewId="0">
      <selection activeCell="AC176" sqref="AC176"/>
    </sheetView>
  </sheetViews>
  <sheetFormatPr defaultColWidth="9.28515625" defaultRowHeight="14.1" outlineLevelRow="1" outlineLevelCol="1"/>
  <cols>
    <col min="1" max="1" width="9.28515625" style="1"/>
    <col min="2" max="2" width="18.5703125" style="1" customWidth="1"/>
    <col min="3" max="3" width="17.7109375" style="1" customWidth="1"/>
    <col min="4" max="4" width="43" style="1" customWidth="1"/>
    <col min="5" max="5" width="33" style="1" customWidth="1"/>
    <col min="6" max="6" width="19.7109375" style="1" customWidth="1"/>
    <col min="7" max="7" width="22.42578125" style="1" customWidth="1"/>
    <col min="8" max="8" width="21.42578125" style="1" customWidth="1"/>
    <col min="9" max="9" width="9" style="9" customWidth="1" outlineLevel="1"/>
    <col min="10" max="10" width="9.42578125" style="2" customWidth="1" outlineLevel="1"/>
    <col min="11" max="11" width="6.42578125" style="63" customWidth="1" outlineLevel="1"/>
    <col min="12" max="12" width="9.42578125" style="4" customWidth="1"/>
    <col min="13" max="15" width="10.140625" style="1" customWidth="1" outlineLevel="1"/>
    <col min="16" max="16" width="10.140625" style="1" customWidth="1"/>
    <col min="17" max="19" width="10.140625" style="1" customWidth="1" outlineLevel="1"/>
    <col min="20" max="20" width="10.140625" style="1" customWidth="1"/>
    <col min="21" max="23" width="10.140625" style="1" customWidth="1" outlineLevel="1"/>
    <col min="24" max="24" width="10.140625" style="1" customWidth="1"/>
    <col min="25" max="27" width="10.140625" style="1" customWidth="1" outlineLevel="1"/>
    <col min="28" max="28" width="10.140625" style="1" customWidth="1"/>
    <col min="29" max="29" width="11.5703125" style="1" customWidth="1"/>
    <col min="30" max="33" width="10.7109375" style="1" customWidth="1" outlineLevel="1"/>
    <col min="34" max="34" width="12.7109375" style="1" customWidth="1"/>
    <col min="35" max="35" width="10.7109375" style="1" customWidth="1"/>
    <col min="36" max="16384" width="9.28515625" style="1"/>
  </cols>
  <sheetData>
    <row r="1" spans="2:34" ht="59.85" customHeight="1"/>
    <row r="2" spans="2:34" s="215" customFormat="1" ht="25.5" customHeight="1">
      <c r="C2" s="339"/>
      <c r="D2" s="339"/>
      <c r="E2" s="339"/>
      <c r="F2" s="339"/>
      <c r="G2" s="339"/>
      <c r="H2" s="339"/>
      <c r="I2" s="339"/>
      <c r="J2" s="339"/>
      <c r="K2" s="339"/>
      <c r="L2" s="339"/>
    </row>
    <row r="3" spans="2:34" ht="18">
      <c r="B3" s="12"/>
      <c r="D3" s="12"/>
      <c r="E3" s="12"/>
      <c r="F3" s="12"/>
      <c r="G3" s="12"/>
      <c r="H3" s="12"/>
      <c r="I3" s="16"/>
      <c r="J3" s="58"/>
      <c r="K3" s="61"/>
      <c r="L3" s="17"/>
    </row>
    <row r="4" spans="2:34" ht="20.100000000000001" customHeight="1" thickBot="1">
      <c r="B4" s="6"/>
      <c r="C4" s="7"/>
      <c r="D4" s="7"/>
      <c r="E4" s="7"/>
      <c r="F4" s="7"/>
      <c r="G4" s="7"/>
      <c r="H4" s="8"/>
      <c r="I4" s="13" t="s">
        <v>88</v>
      </c>
      <c r="J4" s="14"/>
      <c r="K4" s="62">
        <f>Cover!C2</f>
        <v>0</v>
      </c>
      <c r="L4" s="15"/>
    </row>
    <row r="5" spans="2:34" ht="20.100000000000001" customHeight="1" thickBot="1">
      <c r="B5" s="347" t="s">
        <v>89</v>
      </c>
      <c r="C5" s="348"/>
      <c r="D5" s="348"/>
      <c r="E5" s="348"/>
      <c r="F5" s="348"/>
      <c r="G5" s="348"/>
      <c r="H5" s="348"/>
      <c r="I5" s="348"/>
      <c r="J5" s="348"/>
      <c r="K5" s="348"/>
      <c r="L5" s="348"/>
      <c r="M5" s="183"/>
      <c r="N5" s="183"/>
      <c r="O5" s="183"/>
      <c r="P5" s="183"/>
      <c r="Q5" s="183"/>
      <c r="R5" s="183"/>
      <c r="S5" s="183"/>
      <c r="T5" s="183"/>
      <c r="U5" s="183"/>
      <c r="V5" s="183"/>
      <c r="W5" s="183"/>
      <c r="X5" s="183"/>
      <c r="Y5" s="183"/>
      <c r="Z5" s="183"/>
      <c r="AA5" s="183"/>
      <c r="AB5" s="183"/>
      <c r="AC5" s="12"/>
      <c r="AD5" s="163"/>
      <c r="AE5" s="163"/>
      <c r="AF5" s="163"/>
      <c r="AG5" s="163"/>
      <c r="AH5" s="163"/>
    </row>
    <row r="6" spans="2:34" ht="25.5" customHeight="1" thickBot="1">
      <c r="B6" s="353" t="s">
        <v>90</v>
      </c>
      <c r="C6" s="346" t="s">
        <v>91</v>
      </c>
      <c r="D6" s="340" t="s">
        <v>92</v>
      </c>
      <c r="E6" s="340" t="s">
        <v>93</v>
      </c>
      <c r="F6" s="349" t="s">
        <v>94</v>
      </c>
      <c r="G6" s="351" t="s">
        <v>95</v>
      </c>
      <c r="H6" s="344" t="s">
        <v>96</v>
      </c>
      <c r="I6" s="342" t="s">
        <v>97</v>
      </c>
      <c r="J6" s="343"/>
      <c r="K6" s="343"/>
      <c r="L6" s="343"/>
      <c r="M6" s="363" t="s">
        <v>98</v>
      </c>
      <c r="N6" s="364"/>
      <c r="O6" s="364"/>
      <c r="P6" s="365"/>
      <c r="Q6" s="366" t="s">
        <v>99</v>
      </c>
      <c r="R6" s="364"/>
      <c r="S6" s="364"/>
      <c r="T6" s="365"/>
      <c r="U6" s="366" t="s">
        <v>100</v>
      </c>
      <c r="V6" s="364"/>
      <c r="W6" s="364"/>
      <c r="X6" s="365"/>
      <c r="Y6" s="366" t="s">
        <v>101</v>
      </c>
      <c r="Z6" s="364"/>
      <c r="AA6" s="364"/>
      <c r="AB6" s="367"/>
      <c r="AC6" s="359" t="s">
        <v>102</v>
      </c>
      <c r="AD6" s="357" t="s">
        <v>103</v>
      </c>
      <c r="AE6" s="357" t="s">
        <v>104</v>
      </c>
      <c r="AF6" s="357" t="s">
        <v>105</v>
      </c>
      <c r="AG6" s="357" t="s">
        <v>106</v>
      </c>
      <c r="AH6" s="359" t="s">
        <v>107</v>
      </c>
    </row>
    <row r="7" spans="2:34" ht="183" customHeight="1" thickBot="1">
      <c r="B7" s="381"/>
      <c r="C7" s="382"/>
      <c r="D7" s="341"/>
      <c r="E7" s="341"/>
      <c r="F7" s="350"/>
      <c r="G7" s="350"/>
      <c r="H7" s="345"/>
      <c r="I7" s="67" t="s">
        <v>108</v>
      </c>
      <c r="J7" s="68" t="s">
        <v>109</v>
      </c>
      <c r="K7" s="68" t="s">
        <v>110</v>
      </c>
      <c r="L7" s="69" t="s">
        <v>111</v>
      </c>
      <c r="M7" s="129" t="s">
        <v>112</v>
      </c>
      <c r="N7" s="130" t="s">
        <v>113</v>
      </c>
      <c r="O7" s="130" t="s">
        <v>114</v>
      </c>
      <c r="P7" s="132" t="s">
        <v>115</v>
      </c>
      <c r="Q7" s="134" t="s">
        <v>116</v>
      </c>
      <c r="R7" s="131" t="s">
        <v>117</v>
      </c>
      <c r="S7" s="131" t="s">
        <v>118</v>
      </c>
      <c r="T7" s="135" t="s">
        <v>119</v>
      </c>
      <c r="U7" s="133" t="s">
        <v>120</v>
      </c>
      <c r="V7" s="130" t="s">
        <v>121</v>
      </c>
      <c r="W7" s="130" t="s">
        <v>122</v>
      </c>
      <c r="X7" s="136" t="s">
        <v>123</v>
      </c>
      <c r="Y7" s="130" t="s">
        <v>124</v>
      </c>
      <c r="Z7" s="130" t="s">
        <v>125</v>
      </c>
      <c r="AA7" s="130" t="s">
        <v>126</v>
      </c>
      <c r="AB7" s="137" t="s">
        <v>127</v>
      </c>
      <c r="AC7" s="360"/>
      <c r="AD7" s="358"/>
      <c r="AE7" s="358"/>
      <c r="AF7" s="358"/>
      <c r="AG7" s="358"/>
      <c r="AH7" s="360"/>
    </row>
    <row r="8" spans="2:34" ht="16.350000000000001" customHeight="1" outlineLevel="1">
      <c r="B8" s="354" t="s">
        <v>128</v>
      </c>
      <c r="C8" s="327" t="s">
        <v>129</v>
      </c>
      <c r="D8" s="72" t="s">
        <v>130</v>
      </c>
      <c r="E8" s="72" t="s">
        <v>131</v>
      </c>
      <c r="F8" s="73"/>
      <c r="G8" s="73"/>
      <c r="H8" s="74" t="s">
        <v>132</v>
      </c>
      <c r="I8" s="70"/>
      <c r="J8" s="71"/>
      <c r="K8" s="71"/>
      <c r="L8" s="184">
        <f>I8*J8*K8</f>
        <v>0</v>
      </c>
      <c r="M8" s="142"/>
      <c r="N8" s="143"/>
      <c r="O8" s="143"/>
      <c r="P8" s="3">
        <f>M8+N8+O8</f>
        <v>0</v>
      </c>
      <c r="Q8" s="143"/>
      <c r="R8" s="143"/>
      <c r="S8" s="143"/>
      <c r="T8" s="144">
        <f>Q8+R8+S8</f>
        <v>0</v>
      </c>
      <c r="U8" s="143"/>
      <c r="V8" s="143"/>
      <c r="W8" s="143"/>
      <c r="X8" s="145">
        <f>U8+V8+W8</f>
        <v>0</v>
      </c>
      <c r="Y8" s="143"/>
      <c r="Z8" s="143"/>
      <c r="AA8" s="143"/>
      <c r="AB8" s="146">
        <f>Y8+Z8+AA8</f>
        <v>0</v>
      </c>
      <c r="AC8" s="233">
        <f>SUM(P8,T8,X8,AB8)</f>
        <v>0</v>
      </c>
      <c r="AD8" s="143"/>
      <c r="AE8" s="143"/>
      <c r="AF8" s="143"/>
      <c r="AG8" s="143"/>
      <c r="AH8" s="233">
        <f>AD8+AE8+AF8+AG8</f>
        <v>0</v>
      </c>
    </row>
    <row r="9" spans="2:34" ht="16.350000000000001" customHeight="1" outlineLevel="1">
      <c r="B9" s="355"/>
      <c r="C9" s="328"/>
      <c r="D9" s="18" t="s">
        <v>130</v>
      </c>
      <c r="E9" s="18" t="s">
        <v>131</v>
      </c>
      <c r="F9" s="38"/>
      <c r="G9" s="38"/>
      <c r="H9" s="39" t="s">
        <v>132</v>
      </c>
      <c r="I9" s="44"/>
      <c r="J9" s="59"/>
      <c r="K9" s="59"/>
      <c r="L9" s="185">
        <f>I9*J9*K9</f>
        <v>0</v>
      </c>
      <c r="M9" s="65"/>
      <c r="N9" s="43"/>
      <c r="O9" s="43"/>
      <c r="P9" s="3">
        <f t="shared" ref="P9:P11" si="0">M9+N9+O9</f>
        <v>0</v>
      </c>
      <c r="Q9" s="43"/>
      <c r="R9" s="43"/>
      <c r="S9" s="43"/>
      <c r="T9" s="3">
        <f t="shared" ref="T9:T16" si="1">Q9+R9+S9</f>
        <v>0</v>
      </c>
      <c r="U9" s="43"/>
      <c r="V9" s="43"/>
      <c r="W9" s="43"/>
      <c r="X9" s="5">
        <f t="shared" ref="X9:X18" si="2">U9+V9+W9</f>
        <v>0</v>
      </c>
      <c r="Y9" s="43"/>
      <c r="Z9" s="43"/>
      <c r="AA9" s="43"/>
      <c r="AB9" s="66">
        <f t="shared" ref="AB9:AB18" si="3">Y9+Z9+AA9</f>
        <v>0</v>
      </c>
      <c r="AC9" s="234">
        <f t="shared" ref="AC9:AC72" si="4">SUM(P9,T9,X9,AB9)</f>
        <v>0</v>
      </c>
      <c r="AD9" s="43"/>
      <c r="AE9" s="43"/>
      <c r="AF9" s="43"/>
      <c r="AG9" s="43"/>
      <c r="AH9" s="234">
        <f t="shared" ref="AH9:AH35" si="5">AD9+AE9+AF9+AG9</f>
        <v>0</v>
      </c>
    </row>
    <row r="10" spans="2:34" ht="16.350000000000001" customHeight="1" outlineLevel="1">
      <c r="B10" s="355"/>
      <c r="C10" s="328"/>
      <c r="D10" s="18" t="s">
        <v>130</v>
      </c>
      <c r="E10" s="18" t="s">
        <v>131</v>
      </c>
      <c r="F10" s="38"/>
      <c r="G10" s="38"/>
      <c r="H10" s="39" t="s">
        <v>133</v>
      </c>
      <c r="I10" s="44"/>
      <c r="J10" s="59"/>
      <c r="K10" s="59"/>
      <c r="L10" s="185">
        <f>I10*J10*K10</f>
        <v>0</v>
      </c>
      <c r="M10" s="65"/>
      <c r="N10" s="43"/>
      <c r="O10" s="43"/>
      <c r="P10" s="3">
        <f t="shared" si="0"/>
        <v>0</v>
      </c>
      <c r="Q10" s="43"/>
      <c r="R10" s="43"/>
      <c r="S10" s="43"/>
      <c r="T10" s="3">
        <f t="shared" si="1"/>
        <v>0</v>
      </c>
      <c r="U10" s="43"/>
      <c r="V10" s="43"/>
      <c r="W10" s="43"/>
      <c r="X10" s="5">
        <f t="shared" si="2"/>
        <v>0</v>
      </c>
      <c r="Y10" s="43"/>
      <c r="Z10" s="43"/>
      <c r="AA10" s="43"/>
      <c r="AB10" s="66">
        <f t="shared" si="3"/>
        <v>0</v>
      </c>
      <c r="AC10" s="234">
        <f t="shared" si="4"/>
        <v>0</v>
      </c>
      <c r="AD10" s="43"/>
      <c r="AE10" s="43"/>
      <c r="AF10" s="43"/>
      <c r="AG10" s="43"/>
      <c r="AH10" s="234">
        <f t="shared" si="5"/>
        <v>0</v>
      </c>
    </row>
    <row r="11" spans="2:34" ht="16.350000000000001" customHeight="1" outlineLevel="1">
      <c r="B11" s="355"/>
      <c r="C11" s="328"/>
      <c r="D11" s="18" t="s">
        <v>130</v>
      </c>
      <c r="E11" s="18" t="s">
        <v>131</v>
      </c>
      <c r="F11" s="38"/>
      <c r="G11" s="38"/>
      <c r="H11" s="39" t="s">
        <v>134</v>
      </c>
      <c r="I11" s="44"/>
      <c r="J11" s="59"/>
      <c r="K11" s="59"/>
      <c r="L11" s="185">
        <f>I11*J11*K11</f>
        <v>0</v>
      </c>
      <c r="M11" s="65"/>
      <c r="N11" s="43"/>
      <c r="O11" s="43"/>
      <c r="P11" s="3">
        <f t="shared" si="0"/>
        <v>0</v>
      </c>
      <c r="Q11" s="43"/>
      <c r="R11" s="43"/>
      <c r="S11" s="43"/>
      <c r="T11" s="3">
        <f t="shared" si="1"/>
        <v>0</v>
      </c>
      <c r="U11" s="43"/>
      <c r="V11" s="43"/>
      <c r="W11" s="43"/>
      <c r="X11" s="5">
        <f t="shared" si="2"/>
        <v>0</v>
      </c>
      <c r="Y11" s="43"/>
      <c r="Z11" s="43"/>
      <c r="AA11" s="43"/>
      <c r="AB11" s="66">
        <f t="shared" si="3"/>
        <v>0</v>
      </c>
      <c r="AC11" s="234">
        <f t="shared" si="4"/>
        <v>0</v>
      </c>
      <c r="AD11" s="43"/>
      <c r="AE11" s="43"/>
      <c r="AF11" s="43"/>
      <c r="AG11" s="43"/>
      <c r="AH11" s="234">
        <f t="shared" si="5"/>
        <v>0</v>
      </c>
    </row>
    <row r="12" spans="2:34" ht="16.350000000000001" customHeight="1" outlineLevel="1">
      <c r="B12" s="355"/>
      <c r="C12" s="328"/>
      <c r="D12" s="18" t="s">
        <v>130</v>
      </c>
      <c r="E12" s="18" t="s">
        <v>131</v>
      </c>
      <c r="F12" s="38"/>
      <c r="G12" s="38"/>
      <c r="H12" s="39" t="s">
        <v>135</v>
      </c>
      <c r="I12" s="44"/>
      <c r="J12" s="59"/>
      <c r="K12" s="59"/>
      <c r="L12" s="185">
        <f t="shared" ref="L12:L19" si="6">I12*J12*K12</f>
        <v>0</v>
      </c>
      <c r="M12" s="65"/>
      <c r="N12" s="43"/>
      <c r="O12" s="43"/>
      <c r="P12" s="3">
        <f t="shared" ref="P12:P16" si="7">M12+N12+O12</f>
        <v>0</v>
      </c>
      <c r="Q12" s="43"/>
      <c r="R12" s="43"/>
      <c r="S12" s="43"/>
      <c r="T12" s="3">
        <f t="shared" si="1"/>
        <v>0</v>
      </c>
      <c r="U12" s="43"/>
      <c r="V12" s="43"/>
      <c r="W12" s="43"/>
      <c r="X12" s="5">
        <f t="shared" si="2"/>
        <v>0</v>
      </c>
      <c r="Y12" s="43"/>
      <c r="Z12" s="43"/>
      <c r="AA12" s="43"/>
      <c r="AB12" s="66">
        <f t="shared" si="3"/>
        <v>0</v>
      </c>
      <c r="AC12" s="234">
        <f t="shared" si="4"/>
        <v>0</v>
      </c>
      <c r="AD12" s="43"/>
      <c r="AE12" s="43"/>
      <c r="AF12" s="43"/>
      <c r="AG12" s="43"/>
      <c r="AH12" s="234">
        <f t="shared" si="5"/>
        <v>0</v>
      </c>
    </row>
    <row r="13" spans="2:34" ht="16.350000000000001" customHeight="1" outlineLevel="1">
      <c r="B13" s="355"/>
      <c r="C13" s="328"/>
      <c r="D13" s="18" t="s">
        <v>130</v>
      </c>
      <c r="E13" s="18" t="s">
        <v>131</v>
      </c>
      <c r="F13" s="38"/>
      <c r="G13" s="38"/>
      <c r="H13" s="39" t="s">
        <v>136</v>
      </c>
      <c r="I13" s="44"/>
      <c r="J13" s="59"/>
      <c r="K13" s="59"/>
      <c r="L13" s="185">
        <f t="shared" si="6"/>
        <v>0</v>
      </c>
      <c r="M13" s="65"/>
      <c r="N13" s="43"/>
      <c r="O13" s="43"/>
      <c r="P13" s="3">
        <f t="shared" si="7"/>
        <v>0</v>
      </c>
      <c r="Q13" s="43"/>
      <c r="R13" s="43"/>
      <c r="S13" s="43"/>
      <c r="T13" s="3">
        <f t="shared" si="1"/>
        <v>0</v>
      </c>
      <c r="U13" s="43"/>
      <c r="V13" s="43"/>
      <c r="W13" s="43"/>
      <c r="X13" s="5">
        <f t="shared" si="2"/>
        <v>0</v>
      </c>
      <c r="Y13" s="43"/>
      <c r="Z13" s="43"/>
      <c r="AA13" s="43"/>
      <c r="AB13" s="66">
        <f t="shared" si="3"/>
        <v>0</v>
      </c>
      <c r="AC13" s="234">
        <f t="shared" si="4"/>
        <v>0</v>
      </c>
      <c r="AD13" s="43"/>
      <c r="AE13" s="43"/>
      <c r="AF13" s="43"/>
      <c r="AG13" s="43"/>
      <c r="AH13" s="234">
        <f t="shared" si="5"/>
        <v>0</v>
      </c>
    </row>
    <row r="14" spans="2:34" ht="16.350000000000001" customHeight="1" outlineLevel="1">
      <c r="B14" s="355"/>
      <c r="C14" s="328"/>
      <c r="D14" s="18" t="s">
        <v>137</v>
      </c>
      <c r="E14" s="18" t="s">
        <v>131</v>
      </c>
      <c r="F14" s="38"/>
      <c r="G14" s="38"/>
      <c r="H14" s="39"/>
      <c r="I14" s="44"/>
      <c r="J14" s="59"/>
      <c r="K14" s="59"/>
      <c r="L14" s="185">
        <f>I14*J14*K14</f>
        <v>0</v>
      </c>
      <c r="M14" s="65"/>
      <c r="N14" s="43"/>
      <c r="O14" s="43"/>
      <c r="P14" s="3">
        <f t="shared" si="7"/>
        <v>0</v>
      </c>
      <c r="Q14" s="43"/>
      <c r="R14" s="43"/>
      <c r="S14" s="43"/>
      <c r="T14" s="3">
        <f t="shared" si="1"/>
        <v>0</v>
      </c>
      <c r="U14" s="43"/>
      <c r="V14" s="43"/>
      <c r="W14" s="43"/>
      <c r="X14" s="5">
        <f t="shared" si="2"/>
        <v>0</v>
      </c>
      <c r="Y14" s="43"/>
      <c r="Z14" s="43"/>
      <c r="AA14" s="43"/>
      <c r="AB14" s="66">
        <f t="shared" si="3"/>
        <v>0</v>
      </c>
      <c r="AC14" s="234">
        <f t="shared" si="4"/>
        <v>0</v>
      </c>
      <c r="AD14" s="43"/>
      <c r="AE14" s="43"/>
      <c r="AF14" s="43"/>
      <c r="AG14" s="43"/>
      <c r="AH14" s="234">
        <f t="shared" si="5"/>
        <v>0</v>
      </c>
    </row>
    <row r="15" spans="2:34" ht="16.350000000000001" customHeight="1" outlineLevel="1">
      <c r="B15" s="355"/>
      <c r="C15" s="328"/>
      <c r="D15" s="18" t="s">
        <v>138</v>
      </c>
      <c r="E15" s="18" t="s">
        <v>131</v>
      </c>
      <c r="F15" s="38"/>
      <c r="G15" s="38"/>
      <c r="H15" s="39"/>
      <c r="I15" s="44"/>
      <c r="J15" s="59"/>
      <c r="K15" s="59"/>
      <c r="L15" s="185">
        <f>I15*J15*K15</f>
        <v>0</v>
      </c>
      <c r="M15" s="65"/>
      <c r="N15" s="43"/>
      <c r="O15" s="43"/>
      <c r="P15" s="3">
        <f t="shared" si="7"/>
        <v>0</v>
      </c>
      <c r="Q15" s="43"/>
      <c r="R15" s="43"/>
      <c r="S15" s="43"/>
      <c r="T15" s="3">
        <f t="shared" si="1"/>
        <v>0</v>
      </c>
      <c r="U15" s="43"/>
      <c r="V15" s="43"/>
      <c r="W15" s="43"/>
      <c r="X15" s="5">
        <f t="shared" si="2"/>
        <v>0</v>
      </c>
      <c r="Y15" s="43"/>
      <c r="Z15" s="43"/>
      <c r="AA15" s="43"/>
      <c r="AB15" s="66">
        <f t="shared" si="3"/>
        <v>0</v>
      </c>
      <c r="AC15" s="234">
        <f t="shared" si="4"/>
        <v>0</v>
      </c>
      <c r="AD15" s="43"/>
      <c r="AE15" s="43"/>
      <c r="AF15" s="43"/>
      <c r="AG15" s="43"/>
      <c r="AH15" s="234">
        <f t="shared" si="5"/>
        <v>0</v>
      </c>
    </row>
    <row r="16" spans="2:34" ht="16.350000000000001" customHeight="1" outlineLevel="1">
      <c r="B16" s="355"/>
      <c r="C16" s="328"/>
      <c r="D16" s="18" t="s">
        <v>139</v>
      </c>
      <c r="E16" s="18" t="s">
        <v>131</v>
      </c>
      <c r="F16" s="38"/>
      <c r="G16" s="38"/>
      <c r="H16" s="39"/>
      <c r="I16" s="44"/>
      <c r="J16" s="59"/>
      <c r="K16" s="59"/>
      <c r="L16" s="185">
        <f t="shared" si="6"/>
        <v>0</v>
      </c>
      <c r="M16" s="65"/>
      <c r="N16" s="43"/>
      <c r="O16" s="43"/>
      <c r="P16" s="3">
        <f t="shared" si="7"/>
        <v>0</v>
      </c>
      <c r="Q16" s="43"/>
      <c r="R16" s="43"/>
      <c r="S16" s="43"/>
      <c r="T16" s="3">
        <f t="shared" si="1"/>
        <v>0</v>
      </c>
      <c r="U16" s="43"/>
      <c r="V16" s="43"/>
      <c r="W16" s="43"/>
      <c r="X16" s="5">
        <f t="shared" si="2"/>
        <v>0</v>
      </c>
      <c r="Y16" s="43"/>
      <c r="Z16" s="43"/>
      <c r="AA16" s="43"/>
      <c r="AB16" s="66">
        <f t="shared" si="3"/>
        <v>0</v>
      </c>
      <c r="AC16" s="234">
        <f t="shared" si="4"/>
        <v>0</v>
      </c>
      <c r="AD16" s="43"/>
      <c r="AE16" s="43"/>
      <c r="AF16" s="43"/>
      <c r="AG16" s="43"/>
      <c r="AH16" s="234">
        <f t="shared" si="5"/>
        <v>0</v>
      </c>
    </row>
    <row r="17" spans="2:34" ht="16.350000000000001" customHeight="1" outlineLevel="1">
      <c r="B17" s="355"/>
      <c r="C17" s="328"/>
      <c r="D17" s="18" t="s">
        <v>140</v>
      </c>
      <c r="E17" s="18" t="s">
        <v>131</v>
      </c>
      <c r="F17" s="40"/>
      <c r="G17" s="40"/>
      <c r="H17" s="39"/>
      <c r="I17" s="44"/>
      <c r="J17" s="59"/>
      <c r="K17" s="59"/>
      <c r="L17" s="185">
        <f t="shared" si="6"/>
        <v>0</v>
      </c>
      <c r="M17" s="65"/>
      <c r="N17" s="43"/>
      <c r="O17" s="43"/>
      <c r="P17" s="3">
        <f>M17+N17+O17</f>
        <v>0</v>
      </c>
      <c r="Q17" s="43"/>
      <c r="R17" s="43"/>
      <c r="S17" s="43"/>
      <c r="T17" s="3">
        <f>Q17+R17+S17</f>
        <v>0</v>
      </c>
      <c r="U17" s="43"/>
      <c r="V17" s="43"/>
      <c r="W17" s="43"/>
      <c r="X17" s="5">
        <f t="shared" si="2"/>
        <v>0</v>
      </c>
      <c r="Y17" s="43"/>
      <c r="Z17" s="43"/>
      <c r="AA17" s="43"/>
      <c r="AB17" s="66">
        <f t="shared" si="3"/>
        <v>0</v>
      </c>
      <c r="AC17" s="234">
        <f t="shared" si="4"/>
        <v>0</v>
      </c>
      <c r="AD17" s="43"/>
      <c r="AE17" s="43"/>
      <c r="AF17" s="43"/>
      <c r="AG17" s="43"/>
      <c r="AH17" s="234">
        <f t="shared" si="5"/>
        <v>0</v>
      </c>
    </row>
    <row r="18" spans="2:34" ht="16.350000000000001" customHeight="1" outlineLevel="1">
      <c r="B18" s="355"/>
      <c r="C18" s="328"/>
      <c r="D18" s="18" t="s">
        <v>141</v>
      </c>
      <c r="E18" s="18" t="s">
        <v>131</v>
      </c>
      <c r="F18" s="38"/>
      <c r="G18" s="38"/>
      <c r="H18" s="39"/>
      <c r="I18" s="44"/>
      <c r="J18" s="59"/>
      <c r="K18" s="59"/>
      <c r="L18" s="185">
        <f t="shared" si="6"/>
        <v>0</v>
      </c>
      <c r="M18" s="65"/>
      <c r="N18" s="43"/>
      <c r="O18" s="43"/>
      <c r="P18" s="3">
        <f>M18+N18+O18</f>
        <v>0</v>
      </c>
      <c r="Q18" s="43"/>
      <c r="R18" s="43"/>
      <c r="S18" s="43"/>
      <c r="T18" s="3">
        <f>Q18+R18+S18</f>
        <v>0</v>
      </c>
      <c r="U18" s="43"/>
      <c r="V18" s="43"/>
      <c r="W18" s="43"/>
      <c r="X18" s="5">
        <f t="shared" si="2"/>
        <v>0</v>
      </c>
      <c r="Y18" s="43"/>
      <c r="Z18" s="43"/>
      <c r="AA18" s="43"/>
      <c r="AB18" s="66">
        <f t="shared" si="3"/>
        <v>0</v>
      </c>
      <c r="AC18" s="234">
        <f t="shared" si="4"/>
        <v>0</v>
      </c>
      <c r="AD18" s="43"/>
      <c r="AE18" s="43"/>
      <c r="AF18" s="43"/>
      <c r="AG18" s="43"/>
      <c r="AH18" s="234">
        <f t="shared" si="5"/>
        <v>0</v>
      </c>
    </row>
    <row r="19" spans="2:34" ht="16.350000000000001" customHeight="1" outlineLevel="1">
      <c r="B19" s="355"/>
      <c r="C19" s="328"/>
      <c r="D19" s="18" t="s">
        <v>45</v>
      </c>
      <c r="E19" s="18" t="s">
        <v>131</v>
      </c>
      <c r="F19" s="41"/>
      <c r="G19" s="41"/>
      <c r="H19" s="42"/>
      <c r="I19" s="45"/>
      <c r="J19" s="60"/>
      <c r="K19" s="60"/>
      <c r="L19" s="185">
        <f t="shared" si="6"/>
        <v>0</v>
      </c>
      <c r="M19" s="65"/>
      <c r="N19" s="43"/>
      <c r="O19" s="43"/>
      <c r="P19" s="3">
        <f>M19+N19+O19</f>
        <v>0</v>
      </c>
      <c r="Q19" s="43"/>
      <c r="R19" s="43"/>
      <c r="S19" s="43"/>
      <c r="T19" s="3">
        <f>Q19+R19+S19</f>
        <v>0</v>
      </c>
      <c r="U19" s="43"/>
      <c r="V19" s="43"/>
      <c r="W19" s="43"/>
      <c r="X19" s="5">
        <f>U19+V19+W19</f>
        <v>0</v>
      </c>
      <c r="Y19" s="43"/>
      <c r="Z19" s="43"/>
      <c r="AA19" s="43"/>
      <c r="AB19" s="66">
        <f>Y19+Z19+AA19</f>
        <v>0</v>
      </c>
      <c r="AC19" s="234">
        <f t="shared" si="4"/>
        <v>0</v>
      </c>
      <c r="AD19" s="43"/>
      <c r="AE19" s="43"/>
      <c r="AF19" s="43"/>
      <c r="AG19" s="43"/>
      <c r="AH19" s="234">
        <f t="shared" si="5"/>
        <v>0</v>
      </c>
    </row>
    <row r="20" spans="2:34" ht="16.350000000000001" customHeight="1" outlineLevel="1">
      <c r="B20" s="355"/>
      <c r="C20" s="328"/>
      <c r="D20" s="18" t="s">
        <v>48</v>
      </c>
      <c r="E20" s="18" t="s">
        <v>131</v>
      </c>
      <c r="F20" s="41"/>
      <c r="G20" s="41"/>
      <c r="H20" s="42"/>
      <c r="I20" s="45"/>
      <c r="J20" s="60"/>
      <c r="K20" s="60"/>
      <c r="L20" s="185">
        <f t="shared" ref="L20:L35" si="8">I20*J20*K20</f>
        <v>0</v>
      </c>
      <c r="M20" s="65"/>
      <c r="N20" s="43"/>
      <c r="O20" s="43"/>
      <c r="P20" s="3">
        <f t="shared" ref="P20:P37" si="9">M20+N20+O20</f>
        <v>0</v>
      </c>
      <c r="Q20" s="43"/>
      <c r="R20" s="43"/>
      <c r="S20" s="43"/>
      <c r="T20" s="3">
        <f t="shared" ref="T20:T37" si="10">Q20+R20+S20</f>
        <v>0</v>
      </c>
      <c r="U20" s="43"/>
      <c r="V20" s="43"/>
      <c r="W20" s="43"/>
      <c r="X20" s="5">
        <f t="shared" ref="X20:X37" si="11">U20+V20+W20</f>
        <v>0</v>
      </c>
      <c r="Y20" s="43"/>
      <c r="Z20" s="43"/>
      <c r="AA20" s="43"/>
      <c r="AB20" s="66">
        <f t="shared" ref="AB20:AB37" si="12">Y20+Z20+AA20</f>
        <v>0</v>
      </c>
      <c r="AC20" s="234">
        <f t="shared" si="4"/>
        <v>0</v>
      </c>
      <c r="AD20" s="43"/>
      <c r="AE20" s="43"/>
      <c r="AF20" s="43"/>
      <c r="AG20" s="43"/>
      <c r="AH20" s="234">
        <f t="shared" si="5"/>
        <v>0</v>
      </c>
    </row>
    <row r="21" spans="2:34" ht="16.350000000000001" customHeight="1" outlineLevel="1">
      <c r="B21" s="355"/>
      <c r="C21" s="328"/>
      <c r="D21" s="18" t="s">
        <v>48</v>
      </c>
      <c r="E21" s="18" t="s">
        <v>131</v>
      </c>
      <c r="F21" s="41"/>
      <c r="G21" s="41"/>
      <c r="H21" s="42"/>
      <c r="I21" s="45"/>
      <c r="J21" s="60"/>
      <c r="K21" s="60"/>
      <c r="L21" s="185">
        <f t="shared" si="8"/>
        <v>0</v>
      </c>
      <c r="M21" s="65"/>
      <c r="N21" s="43"/>
      <c r="O21" s="43"/>
      <c r="P21" s="3">
        <f t="shared" si="9"/>
        <v>0</v>
      </c>
      <c r="Q21" s="43"/>
      <c r="R21" s="43"/>
      <c r="S21" s="43"/>
      <c r="T21" s="3">
        <f t="shared" si="10"/>
        <v>0</v>
      </c>
      <c r="U21" s="43"/>
      <c r="V21" s="43"/>
      <c r="W21" s="43"/>
      <c r="X21" s="5">
        <f t="shared" si="11"/>
        <v>0</v>
      </c>
      <c r="Y21" s="43"/>
      <c r="Z21" s="43"/>
      <c r="AA21" s="43"/>
      <c r="AB21" s="66">
        <f t="shared" si="12"/>
        <v>0</v>
      </c>
      <c r="AC21" s="234">
        <f t="shared" si="4"/>
        <v>0</v>
      </c>
      <c r="AD21" s="43"/>
      <c r="AE21" s="43"/>
      <c r="AF21" s="43"/>
      <c r="AG21" s="43"/>
      <c r="AH21" s="234">
        <f t="shared" si="5"/>
        <v>0</v>
      </c>
    </row>
    <row r="22" spans="2:34" ht="16.350000000000001" customHeight="1" outlineLevel="1">
      <c r="B22" s="355"/>
      <c r="C22" s="328"/>
      <c r="D22" s="18"/>
      <c r="E22" s="20"/>
      <c r="F22" s="41"/>
      <c r="G22" s="41"/>
      <c r="H22" s="42"/>
      <c r="I22" s="45"/>
      <c r="J22" s="60"/>
      <c r="K22" s="60"/>
      <c r="L22" s="185">
        <f t="shared" si="8"/>
        <v>0</v>
      </c>
      <c r="M22" s="65"/>
      <c r="N22" s="43"/>
      <c r="O22" s="43"/>
      <c r="P22" s="3">
        <f t="shared" si="9"/>
        <v>0</v>
      </c>
      <c r="Q22" s="43"/>
      <c r="R22" s="43"/>
      <c r="S22" s="43"/>
      <c r="T22" s="3">
        <f t="shared" si="10"/>
        <v>0</v>
      </c>
      <c r="U22" s="43"/>
      <c r="V22" s="43"/>
      <c r="W22" s="43"/>
      <c r="X22" s="5">
        <f t="shared" si="11"/>
        <v>0</v>
      </c>
      <c r="Y22" s="43"/>
      <c r="Z22" s="43"/>
      <c r="AA22" s="43"/>
      <c r="AB22" s="66">
        <f t="shared" si="12"/>
        <v>0</v>
      </c>
      <c r="AC22" s="234">
        <f t="shared" si="4"/>
        <v>0</v>
      </c>
      <c r="AD22" s="43"/>
      <c r="AE22" s="43"/>
      <c r="AF22" s="43"/>
      <c r="AG22" s="43"/>
      <c r="AH22" s="234">
        <f t="shared" si="5"/>
        <v>0</v>
      </c>
    </row>
    <row r="23" spans="2:34" ht="16.350000000000001" customHeight="1" outlineLevel="1">
      <c r="B23" s="355"/>
      <c r="C23" s="328"/>
      <c r="D23" s="18"/>
      <c r="E23" s="20"/>
      <c r="F23" s="41"/>
      <c r="G23" s="41"/>
      <c r="H23" s="42"/>
      <c r="I23" s="45"/>
      <c r="J23" s="60"/>
      <c r="K23" s="60"/>
      <c r="L23" s="185">
        <f t="shared" si="8"/>
        <v>0</v>
      </c>
      <c r="M23" s="65"/>
      <c r="N23" s="43"/>
      <c r="O23" s="43"/>
      <c r="P23" s="3">
        <f t="shared" si="9"/>
        <v>0</v>
      </c>
      <c r="Q23" s="43"/>
      <c r="R23" s="43"/>
      <c r="S23" s="43"/>
      <c r="T23" s="3">
        <f t="shared" si="10"/>
        <v>0</v>
      </c>
      <c r="U23" s="43"/>
      <c r="V23" s="43"/>
      <c r="W23" s="43"/>
      <c r="X23" s="5">
        <f t="shared" si="11"/>
        <v>0</v>
      </c>
      <c r="Y23" s="43"/>
      <c r="Z23" s="43"/>
      <c r="AA23" s="43"/>
      <c r="AB23" s="66">
        <f t="shared" si="12"/>
        <v>0</v>
      </c>
      <c r="AC23" s="234">
        <f t="shared" si="4"/>
        <v>0</v>
      </c>
      <c r="AD23" s="43"/>
      <c r="AE23" s="43"/>
      <c r="AF23" s="43"/>
      <c r="AG23" s="43"/>
      <c r="AH23" s="234">
        <f t="shared" si="5"/>
        <v>0</v>
      </c>
    </row>
    <row r="24" spans="2:34" ht="16.350000000000001" customHeight="1" outlineLevel="1">
      <c r="B24" s="355"/>
      <c r="C24" s="328"/>
      <c r="D24" s="18"/>
      <c r="E24" s="20"/>
      <c r="F24" s="41"/>
      <c r="G24" s="41"/>
      <c r="H24" s="42"/>
      <c r="I24" s="45"/>
      <c r="J24" s="60"/>
      <c r="K24" s="60"/>
      <c r="L24" s="185">
        <f t="shared" si="8"/>
        <v>0</v>
      </c>
      <c r="M24" s="65"/>
      <c r="N24" s="43"/>
      <c r="O24" s="43"/>
      <c r="P24" s="3">
        <f t="shared" si="9"/>
        <v>0</v>
      </c>
      <c r="Q24" s="43"/>
      <c r="R24" s="43"/>
      <c r="S24" s="43"/>
      <c r="T24" s="3">
        <f t="shared" si="10"/>
        <v>0</v>
      </c>
      <c r="U24" s="43"/>
      <c r="V24" s="43"/>
      <c r="W24" s="43"/>
      <c r="X24" s="5">
        <f t="shared" si="11"/>
        <v>0</v>
      </c>
      <c r="Y24" s="43"/>
      <c r="Z24" s="43"/>
      <c r="AA24" s="43"/>
      <c r="AB24" s="66">
        <f t="shared" si="12"/>
        <v>0</v>
      </c>
      <c r="AC24" s="234">
        <f t="shared" si="4"/>
        <v>0</v>
      </c>
      <c r="AD24" s="43"/>
      <c r="AE24" s="43"/>
      <c r="AF24" s="43"/>
      <c r="AG24" s="43"/>
      <c r="AH24" s="234">
        <f t="shared" si="5"/>
        <v>0</v>
      </c>
    </row>
    <row r="25" spans="2:34" ht="16.350000000000001" customHeight="1" outlineLevel="1">
      <c r="B25" s="355"/>
      <c r="C25" s="328"/>
      <c r="D25" s="18"/>
      <c r="E25" s="20"/>
      <c r="F25" s="41"/>
      <c r="G25" s="41"/>
      <c r="H25" s="42"/>
      <c r="I25" s="45"/>
      <c r="J25" s="60"/>
      <c r="K25" s="60"/>
      <c r="L25" s="185">
        <f t="shared" si="8"/>
        <v>0</v>
      </c>
      <c r="M25" s="65"/>
      <c r="N25" s="43"/>
      <c r="O25" s="43"/>
      <c r="P25" s="3">
        <f t="shared" si="9"/>
        <v>0</v>
      </c>
      <c r="Q25" s="43"/>
      <c r="R25" s="43"/>
      <c r="S25" s="43"/>
      <c r="T25" s="3">
        <f t="shared" si="10"/>
        <v>0</v>
      </c>
      <c r="U25" s="43"/>
      <c r="V25" s="43"/>
      <c r="W25" s="43"/>
      <c r="X25" s="5">
        <f t="shared" si="11"/>
        <v>0</v>
      </c>
      <c r="Y25" s="43"/>
      <c r="Z25" s="43"/>
      <c r="AA25" s="43"/>
      <c r="AB25" s="66">
        <f t="shared" si="12"/>
        <v>0</v>
      </c>
      <c r="AC25" s="234">
        <f t="shared" si="4"/>
        <v>0</v>
      </c>
      <c r="AD25" s="43"/>
      <c r="AE25" s="43"/>
      <c r="AF25" s="43"/>
      <c r="AG25" s="43"/>
      <c r="AH25" s="234">
        <f t="shared" si="5"/>
        <v>0</v>
      </c>
    </row>
    <row r="26" spans="2:34" ht="16.350000000000001" customHeight="1" outlineLevel="1">
      <c r="B26" s="355"/>
      <c r="C26" s="328"/>
      <c r="D26" s="18"/>
      <c r="E26" s="20"/>
      <c r="F26" s="41"/>
      <c r="G26" s="41"/>
      <c r="H26" s="42"/>
      <c r="I26" s="45"/>
      <c r="J26" s="60"/>
      <c r="K26" s="60"/>
      <c r="L26" s="185">
        <f t="shared" si="8"/>
        <v>0</v>
      </c>
      <c r="M26" s="65"/>
      <c r="N26" s="43"/>
      <c r="O26" s="43"/>
      <c r="P26" s="3">
        <f t="shared" si="9"/>
        <v>0</v>
      </c>
      <c r="Q26" s="43"/>
      <c r="R26" s="43"/>
      <c r="S26" s="43"/>
      <c r="T26" s="3">
        <f t="shared" si="10"/>
        <v>0</v>
      </c>
      <c r="U26" s="43"/>
      <c r="V26" s="43"/>
      <c r="W26" s="43"/>
      <c r="X26" s="5">
        <f t="shared" si="11"/>
        <v>0</v>
      </c>
      <c r="Y26" s="43"/>
      <c r="Z26" s="43"/>
      <c r="AA26" s="43"/>
      <c r="AB26" s="66">
        <f t="shared" si="12"/>
        <v>0</v>
      </c>
      <c r="AC26" s="234">
        <f t="shared" si="4"/>
        <v>0</v>
      </c>
      <c r="AD26" s="43"/>
      <c r="AE26" s="43"/>
      <c r="AF26" s="43"/>
      <c r="AG26" s="43"/>
      <c r="AH26" s="234">
        <f t="shared" si="5"/>
        <v>0</v>
      </c>
    </row>
    <row r="27" spans="2:34" ht="16.350000000000001" customHeight="1" outlineLevel="1">
      <c r="B27" s="355"/>
      <c r="C27" s="328"/>
      <c r="D27" s="18"/>
      <c r="E27" s="20"/>
      <c r="F27" s="41"/>
      <c r="G27" s="41"/>
      <c r="H27" s="42"/>
      <c r="I27" s="45"/>
      <c r="J27" s="60"/>
      <c r="K27" s="60"/>
      <c r="L27" s="185">
        <f t="shared" si="8"/>
        <v>0</v>
      </c>
      <c r="M27" s="65"/>
      <c r="N27" s="43"/>
      <c r="O27" s="43"/>
      <c r="P27" s="3">
        <f t="shared" si="9"/>
        <v>0</v>
      </c>
      <c r="Q27" s="43"/>
      <c r="R27" s="43"/>
      <c r="S27" s="43"/>
      <c r="T27" s="3">
        <f t="shared" si="10"/>
        <v>0</v>
      </c>
      <c r="U27" s="43"/>
      <c r="V27" s="43"/>
      <c r="W27" s="43"/>
      <c r="X27" s="5">
        <f t="shared" si="11"/>
        <v>0</v>
      </c>
      <c r="Y27" s="43"/>
      <c r="Z27" s="43"/>
      <c r="AA27" s="43"/>
      <c r="AB27" s="66">
        <f t="shared" si="12"/>
        <v>0</v>
      </c>
      <c r="AC27" s="234">
        <f t="shared" si="4"/>
        <v>0</v>
      </c>
      <c r="AD27" s="43"/>
      <c r="AE27" s="43"/>
      <c r="AF27" s="43"/>
      <c r="AG27" s="43"/>
      <c r="AH27" s="234">
        <f t="shared" si="5"/>
        <v>0</v>
      </c>
    </row>
    <row r="28" spans="2:34" ht="16.350000000000001" customHeight="1" outlineLevel="1">
      <c r="B28" s="355"/>
      <c r="C28" s="328"/>
      <c r="D28" s="18"/>
      <c r="E28" s="20"/>
      <c r="F28" s="41"/>
      <c r="G28" s="41"/>
      <c r="H28" s="42"/>
      <c r="I28" s="45"/>
      <c r="J28" s="60"/>
      <c r="K28" s="60"/>
      <c r="L28" s="185">
        <f t="shared" si="8"/>
        <v>0</v>
      </c>
      <c r="M28" s="65"/>
      <c r="N28" s="43"/>
      <c r="O28" s="43"/>
      <c r="P28" s="3">
        <f t="shared" si="9"/>
        <v>0</v>
      </c>
      <c r="Q28" s="43"/>
      <c r="R28" s="43"/>
      <c r="S28" s="43"/>
      <c r="T28" s="3">
        <f t="shared" si="10"/>
        <v>0</v>
      </c>
      <c r="U28" s="43"/>
      <c r="V28" s="43"/>
      <c r="W28" s="43"/>
      <c r="X28" s="5">
        <f t="shared" si="11"/>
        <v>0</v>
      </c>
      <c r="Y28" s="43"/>
      <c r="Z28" s="43"/>
      <c r="AA28" s="43"/>
      <c r="AB28" s="66">
        <f t="shared" si="12"/>
        <v>0</v>
      </c>
      <c r="AC28" s="234">
        <f t="shared" si="4"/>
        <v>0</v>
      </c>
      <c r="AD28" s="43"/>
      <c r="AE28" s="43"/>
      <c r="AF28" s="43"/>
      <c r="AG28" s="43"/>
      <c r="AH28" s="234">
        <f t="shared" si="5"/>
        <v>0</v>
      </c>
    </row>
    <row r="29" spans="2:34" ht="16.350000000000001" customHeight="1" outlineLevel="1">
      <c r="B29" s="355"/>
      <c r="C29" s="328"/>
      <c r="D29" s="18"/>
      <c r="E29" s="20"/>
      <c r="F29" s="41"/>
      <c r="G29" s="41"/>
      <c r="H29" s="42"/>
      <c r="I29" s="45"/>
      <c r="J29" s="60"/>
      <c r="K29" s="60"/>
      <c r="L29" s="185">
        <f t="shared" si="8"/>
        <v>0</v>
      </c>
      <c r="M29" s="65"/>
      <c r="N29" s="43"/>
      <c r="O29" s="43"/>
      <c r="P29" s="3">
        <f t="shared" si="9"/>
        <v>0</v>
      </c>
      <c r="Q29" s="43"/>
      <c r="R29" s="43"/>
      <c r="S29" s="43"/>
      <c r="T29" s="3">
        <f t="shared" si="10"/>
        <v>0</v>
      </c>
      <c r="U29" s="43"/>
      <c r="V29" s="43"/>
      <c r="W29" s="43"/>
      <c r="X29" s="5">
        <f t="shared" si="11"/>
        <v>0</v>
      </c>
      <c r="Y29" s="43"/>
      <c r="Z29" s="43"/>
      <c r="AA29" s="43"/>
      <c r="AB29" s="66">
        <f t="shared" si="12"/>
        <v>0</v>
      </c>
      <c r="AC29" s="234">
        <f t="shared" si="4"/>
        <v>0</v>
      </c>
      <c r="AD29" s="43"/>
      <c r="AE29" s="43"/>
      <c r="AF29" s="43"/>
      <c r="AG29" s="43"/>
      <c r="AH29" s="234">
        <f t="shared" si="5"/>
        <v>0</v>
      </c>
    </row>
    <row r="30" spans="2:34" ht="16.350000000000001" customHeight="1" outlineLevel="1">
      <c r="B30" s="355"/>
      <c r="C30" s="328"/>
      <c r="D30" s="18"/>
      <c r="E30" s="20"/>
      <c r="F30" s="41"/>
      <c r="G30" s="41"/>
      <c r="H30" s="42"/>
      <c r="I30" s="45"/>
      <c r="J30" s="60"/>
      <c r="K30" s="60"/>
      <c r="L30" s="185">
        <f t="shared" si="8"/>
        <v>0</v>
      </c>
      <c r="M30" s="65"/>
      <c r="N30" s="43"/>
      <c r="O30" s="43"/>
      <c r="P30" s="3">
        <f t="shared" si="9"/>
        <v>0</v>
      </c>
      <c r="Q30" s="43"/>
      <c r="R30" s="43"/>
      <c r="S30" s="43"/>
      <c r="T30" s="3">
        <f t="shared" si="10"/>
        <v>0</v>
      </c>
      <c r="U30" s="43"/>
      <c r="V30" s="43"/>
      <c r="W30" s="43"/>
      <c r="X30" s="5">
        <f t="shared" si="11"/>
        <v>0</v>
      </c>
      <c r="Y30" s="43"/>
      <c r="Z30" s="43"/>
      <c r="AA30" s="43"/>
      <c r="AB30" s="66">
        <f t="shared" si="12"/>
        <v>0</v>
      </c>
      <c r="AC30" s="234">
        <f t="shared" si="4"/>
        <v>0</v>
      </c>
      <c r="AD30" s="43"/>
      <c r="AE30" s="43"/>
      <c r="AF30" s="43"/>
      <c r="AG30" s="43"/>
      <c r="AH30" s="234">
        <f t="shared" si="5"/>
        <v>0</v>
      </c>
    </row>
    <row r="31" spans="2:34" ht="16.350000000000001" customHeight="1" outlineLevel="1">
      <c r="B31" s="355"/>
      <c r="C31" s="328"/>
      <c r="D31" s="18"/>
      <c r="E31" s="20"/>
      <c r="F31" s="41"/>
      <c r="G31" s="41"/>
      <c r="H31" s="42"/>
      <c r="I31" s="45"/>
      <c r="J31" s="60"/>
      <c r="K31" s="60"/>
      <c r="L31" s="185">
        <f t="shared" si="8"/>
        <v>0</v>
      </c>
      <c r="M31" s="65"/>
      <c r="N31" s="43"/>
      <c r="O31" s="43"/>
      <c r="P31" s="3">
        <f t="shared" si="9"/>
        <v>0</v>
      </c>
      <c r="Q31" s="43"/>
      <c r="R31" s="43"/>
      <c r="S31" s="43"/>
      <c r="T31" s="3">
        <f t="shared" si="10"/>
        <v>0</v>
      </c>
      <c r="U31" s="43"/>
      <c r="V31" s="43"/>
      <c r="W31" s="43"/>
      <c r="X31" s="5">
        <f t="shared" si="11"/>
        <v>0</v>
      </c>
      <c r="Y31" s="43"/>
      <c r="Z31" s="43"/>
      <c r="AA31" s="43"/>
      <c r="AB31" s="66">
        <f t="shared" si="12"/>
        <v>0</v>
      </c>
      <c r="AC31" s="234">
        <f t="shared" si="4"/>
        <v>0</v>
      </c>
      <c r="AD31" s="43"/>
      <c r="AE31" s="43"/>
      <c r="AF31" s="43"/>
      <c r="AG31" s="43"/>
      <c r="AH31" s="234">
        <f t="shared" si="5"/>
        <v>0</v>
      </c>
    </row>
    <row r="32" spans="2:34" ht="16.350000000000001" customHeight="1" outlineLevel="1">
      <c r="B32" s="355"/>
      <c r="C32" s="328"/>
      <c r="D32" s="18"/>
      <c r="E32" s="20"/>
      <c r="F32" s="41"/>
      <c r="G32" s="41"/>
      <c r="H32" s="42"/>
      <c r="I32" s="45"/>
      <c r="J32" s="60"/>
      <c r="K32" s="60"/>
      <c r="L32" s="185">
        <f t="shared" si="8"/>
        <v>0</v>
      </c>
      <c r="M32" s="65"/>
      <c r="N32" s="43"/>
      <c r="O32" s="43"/>
      <c r="P32" s="3">
        <f t="shared" si="9"/>
        <v>0</v>
      </c>
      <c r="Q32" s="43"/>
      <c r="R32" s="43"/>
      <c r="S32" s="43"/>
      <c r="T32" s="3">
        <f t="shared" si="10"/>
        <v>0</v>
      </c>
      <c r="U32" s="43"/>
      <c r="V32" s="43"/>
      <c r="W32" s="43"/>
      <c r="X32" s="5">
        <f t="shared" si="11"/>
        <v>0</v>
      </c>
      <c r="Y32" s="43"/>
      <c r="Z32" s="43"/>
      <c r="AA32" s="43"/>
      <c r="AB32" s="66">
        <f t="shared" si="12"/>
        <v>0</v>
      </c>
      <c r="AC32" s="234">
        <f t="shared" si="4"/>
        <v>0</v>
      </c>
      <c r="AD32" s="43"/>
      <c r="AE32" s="43"/>
      <c r="AF32" s="43"/>
      <c r="AG32" s="43"/>
      <c r="AH32" s="234">
        <f t="shared" si="5"/>
        <v>0</v>
      </c>
    </row>
    <row r="33" spans="2:34" ht="16.350000000000001" customHeight="1" outlineLevel="1">
      <c r="B33" s="355"/>
      <c r="C33" s="328"/>
      <c r="D33" s="18"/>
      <c r="E33" s="20"/>
      <c r="F33" s="41"/>
      <c r="G33" s="41"/>
      <c r="H33" s="42"/>
      <c r="I33" s="45"/>
      <c r="J33" s="60"/>
      <c r="K33" s="60"/>
      <c r="L33" s="185">
        <f t="shared" si="8"/>
        <v>0</v>
      </c>
      <c r="M33" s="65"/>
      <c r="N33" s="43"/>
      <c r="O33" s="43"/>
      <c r="P33" s="3">
        <f t="shared" si="9"/>
        <v>0</v>
      </c>
      <c r="Q33" s="43"/>
      <c r="R33" s="43"/>
      <c r="S33" s="43"/>
      <c r="T33" s="3">
        <f t="shared" si="10"/>
        <v>0</v>
      </c>
      <c r="U33" s="43"/>
      <c r="V33" s="43"/>
      <c r="W33" s="43"/>
      <c r="X33" s="5">
        <f t="shared" si="11"/>
        <v>0</v>
      </c>
      <c r="Y33" s="43"/>
      <c r="Z33" s="43"/>
      <c r="AA33" s="43"/>
      <c r="AB33" s="66">
        <f t="shared" si="12"/>
        <v>0</v>
      </c>
      <c r="AC33" s="234">
        <f t="shared" si="4"/>
        <v>0</v>
      </c>
      <c r="AD33" s="43"/>
      <c r="AE33" s="43"/>
      <c r="AF33" s="43"/>
      <c r="AG33" s="43"/>
      <c r="AH33" s="234">
        <f t="shared" si="5"/>
        <v>0</v>
      </c>
    </row>
    <row r="34" spans="2:34" ht="16.350000000000001" customHeight="1" outlineLevel="1">
      <c r="B34" s="355"/>
      <c r="C34" s="328"/>
      <c r="D34" s="18"/>
      <c r="E34" s="20"/>
      <c r="F34" s="41"/>
      <c r="G34" s="41"/>
      <c r="H34" s="42"/>
      <c r="I34" s="45"/>
      <c r="J34" s="60"/>
      <c r="K34" s="60"/>
      <c r="L34" s="185">
        <f t="shared" si="8"/>
        <v>0</v>
      </c>
      <c r="M34" s="65"/>
      <c r="N34" s="43"/>
      <c r="O34" s="43"/>
      <c r="P34" s="3">
        <f t="shared" si="9"/>
        <v>0</v>
      </c>
      <c r="Q34" s="43"/>
      <c r="R34" s="43"/>
      <c r="S34" s="43"/>
      <c r="T34" s="3">
        <f t="shared" si="10"/>
        <v>0</v>
      </c>
      <c r="U34" s="43"/>
      <c r="V34" s="43"/>
      <c r="W34" s="43"/>
      <c r="X34" s="5">
        <f t="shared" si="11"/>
        <v>0</v>
      </c>
      <c r="Y34" s="43"/>
      <c r="Z34" s="43"/>
      <c r="AA34" s="43"/>
      <c r="AB34" s="66">
        <f t="shared" si="12"/>
        <v>0</v>
      </c>
      <c r="AC34" s="234">
        <f t="shared" si="4"/>
        <v>0</v>
      </c>
      <c r="AD34" s="43"/>
      <c r="AE34" s="43"/>
      <c r="AF34" s="43"/>
      <c r="AG34" s="43"/>
      <c r="AH34" s="234">
        <f t="shared" si="5"/>
        <v>0</v>
      </c>
    </row>
    <row r="35" spans="2:34" ht="15.75" customHeight="1" outlineLevel="1">
      <c r="B35" s="355"/>
      <c r="C35" s="328"/>
      <c r="D35" s="18"/>
      <c r="E35" s="20"/>
      <c r="F35" s="41"/>
      <c r="G35" s="41"/>
      <c r="H35" s="42"/>
      <c r="I35" s="45"/>
      <c r="J35" s="60"/>
      <c r="K35" s="60"/>
      <c r="L35" s="185">
        <f t="shared" si="8"/>
        <v>0</v>
      </c>
      <c r="M35" s="65"/>
      <c r="N35" s="43"/>
      <c r="O35" s="43"/>
      <c r="P35" s="3">
        <f t="shared" si="9"/>
        <v>0</v>
      </c>
      <c r="Q35" s="43"/>
      <c r="R35" s="43"/>
      <c r="S35" s="43"/>
      <c r="T35" s="3">
        <f t="shared" si="10"/>
        <v>0</v>
      </c>
      <c r="U35" s="43"/>
      <c r="V35" s="43"/>
      <c r="W35" s="43"/>
      <c r="X35" s="5">
        <f t="shared" si="11"/>
        <v>0</v>
      </c>
      <c r="Y35" s="43"/>
      <c r="Z35" s="43"/>
      <c r="AA35" s="43"/>
      <c r="AB35" s="66">
        <f t="shared" si="12"/>
        <v>0</v>
      </c>
      <c r="AC35" s="234">
        <f t="shared" si="4"/>
        <v>0</v>
      </c>
      <c r="AD35" s="43"/>
      <c r="AE35" s="43"/>
      <c r="AF35" s="43"/>
      <c r="AG35" s="43"/>
      <c r="AH35" s="234">
        <f t="shared" si="5"/>
        <v>0</v>
      </c>
    </row>
    <row r="36" spans="2:34" ht="34.5" customHeight="1" outlineLevel="1" thickBot="1">
      <c r="B36" s="355"/>
      <c r="C36" s="328"/>
      <c r="D36" s="151" t="s">
        <v>142</v>
      </c>
      <c r="E36" s="151"/>
      <c r="F36" s="151"/>
      <c r="G36" s="151"/>
      <c r="H36" s="153"/>
      <c r="I36" s="154"/>
      <c r="J36" s="190"/>
      <c r="K36" s="156"/>
      <c r="L36" s="186">
        <f>SUMIF($D8:$D35,"Personnel",L8:L35)</f>
        <v>0</v>
      </c>
      <c r="M36" s="152">
        <f>SUMIF($D8:$D35,"Personnel",M8:M35)</f>
        <v>0</v>
      </c>
      <c r="N36" s="152">
        <f>SUMIF($D8:$D35,"Personnel",N8:N35)</f>
        <v>0</v>
      </c>
      <c r="O36" s="152">
        <f t="shared" ref="O36" si="13">SUMIF($D8:$D35,"Personnel",O8:O35)</f>
        <v>0</v>
      </c>
      <c r="P36" s="158">
        <f>M36+N36+O36</f>
        <v>0</v>
      </c>
      <c r="Q36" s="152">
        <f>SUMIF($D8:$D35,"Personnel",Q8:Q35)</f>
        <v>0</v>
      </c>
      <c r="R36" s="152">
        <f t="shared" ref="R36" si="14">SUMIF($D8:$D35,"Personnel",R8:R35)</f>
        <v>0</v>
      </c>
      <c r="S36" s="152">
        <f t="shared" ref="S36" si="15">SUMIF($D8:$D35,"Personnel",S8:S35)</f>
        <v>0</v>
      </c>
      <c r="T36" s="158">
        <f t="shared" ref="T36" si="16">Q36+R36+S36</f>
        <v>0</v>
      </c>
      <c r="U36" s="152">
        <f>SUMIF($D8:$D35,"Personnel",U8:U35)</f>
        <v>0</v>
      </c>
      <c r="V36" s="152">
        <f t="shared" ref="V36" si="17">SUMIF($D8:$D35,"Personnel",V8:V35)</f>
        <v>0</v>
      </c>
      <c r="W36" s="152">
        <f t="shared" ref="W36" si="18">SUMIF($D8:$D35,"Personnel",W8:W35)</f>
        <v>0</v>
      </c>
      <c r="X36" s="159">
        <f t="shared" ref="X36" si="19">U36+V36+W36</f>
        <v>0</v>
      </c>
      <c r="Y36" s="152">
        <f>SUMIF($D8:$D35,"Personnel",Y8:Y35)</f>
        <v>0</v>
      </c>
      <c r="Z36" s="152">
        <f t="shared" ref="Z36" si="20">SUMIF($D8:$D35,"Personnel",Z8:Z35)</f>
        <v>0</v>
      </c>
      <c r="AA36" s="152">
        <f t="shared" ref="AA36" si="21">SUMIF($D8:$D35,"Personnel",AA8:AA35)</f>
        <v>0</v>
      </c>
      <c r="AB36" s="160">
        <f t="shared" ref="AB36" si="22">Y36+Z36+AA36</f>
        <v>0</v>
      </c>
      <c r="AC36" s="235">
        <f t="shared" si="4"/>
        <v>0</v>
      </c>
      <c r="AD36" s="152">
        <f>SUMIF($D8:$D35,"Personnel",AD8:AD35)</f>
        <v>0</v>
      </c>
      <c r="AE36" s="152">
        <f t="shared" ref="AE36" si="23">SUMIF($D8:$D35,"Personnel",AE8:AE35)</f>
        <v>0</v>
      </c>
      <c r="AF36" s="152">
        <f t="shared" ref="AF36:AG36" si="24">SUMIF($D8:$D35,"Personnel",AF8:AF35)</f>
        <v>0</v>
      </c>
      <c r="AG36" s="152">
        <f t="shared" si="24"/>
        <v>0</v>
      </c>
      <c r="AH36" s="235">
        <f>AD36+AE36+AF36+AG36</f>
        <v>0</v>
      </c>
    </row>
    <row r="37" spans="2:34" s="157" customFormat="1" ht="25.35" customHeight="1" thickBot="1">
      <c r="B37" s="356"/>
      <c r="C37" s="329"/>
      <c r="D37" s="151" t="s">
        <v>143</v>
      </c>
      <c r="E37" s="151"/>
      <c r="F37" s="151"/>
      <c r="G37" s="151"/>
      <c r="H37" s="153"/>
      <c r="I37" s="154"/>
      <c r="J37" s="190"/>
      <c r="K37" s="156"/>
      <c r="L37" s="186">
        <f>SUM(L8:L35)</f>
        <v>0</v>
      </c>
      <c r="M37" s="152">
        <f>SUM(M8:M35)</f>
        <v>0</v>
      </c>
      <c r="N37" s="152">
        <f>SUM(N8:N35)</f>
        <v>0</v>
      </c>
      <c r="O37" s="152">
        <f>SUM(O8:O35)</f>
        <v>0</v>
      </c>
      <c r="P37" s="158">
        <f t="shared" si="9"/>
        <v>0</v>
      </c>
      <c r="Q37" s="152">
        <f>SUM(Q8:Q35)</f>
        <v>0</v>
      </c>
      <c r="R37" s="152">
        <f>SUM(R8:R35)</f>
        <v>0</v>
      </c>
      <c r="S37" s="152">
        <f>SUM(S8:S35)</f>
        <v>0</v>
      </c>
      <c r="T37" s="158">
        <f t="shared" si="10"/>
        <v>0</v>
      </c>
      <c r="U37" s="152">
        <f>SUM(U8:U35)</f>
        <v>0</v>
      </c>
      <c r="V37" s="152">
        <f>SUM(V8:V35)</f>
        <v>0</v>
      </c>
      <c r="W37" s="152">
        <f>SUM(W8:W35)</f>
        <v>0</v>
      </c>
      <c r="X37" s="159">
        <f t="shared" si="11"/>
        <v>0</v>
      </c>
      <c r="Y37" s="152">
        <f>SUM(Y8:Y35)</f>
        <v>0</v>
      </c>
      <c r="Z37" s="152">
        <f>SUM(Z8:Z35)</f>
        <v>0</v>
      </c>
      <c r="AA37" s="152">
        <f>SUM(AA8:AA35)</f>
        <v>0</v>
      </c>
      <c r="AB37" s="160">
        <f t="shared" si="12"/>
        <v>0</v>
      </c>
      <c r="AC37" s="235">
        <f t="shared" si="4"/>
        <v>0</v>
      </c>
      <c r="AD37" s="152">
        <f>SUM(AD8:AD35)</f>
        <v>0</v>
      </c>
      <c r="AE37" s="152">
        <f>SUM(AE8:AE35)</f>
        <v>0</v>
      </c>
      <c r="AF37" s="152">
        <f>SUM(AF8:AF35)</f>
        <v>0</v>
      </c>
      <c r="AG37" s="152">
        <f>SUM(AG8:AG35)</f>
        <v>0</v>
      </c>
      <c r="AH37" s="235">
        <f>AD37+AE37+AF37+AG37</f>
        <v>0</v>
      </c>
    </row>
    <row r="38" spans="2:34" ht="16.350000000000001" customHeight="1" outlineLevel="1">
      <c r="B38" s="325" t="s">
        <v>83</v>
      </c>
      <c r="C38" s="327" t="s">
        <v>144</v>
      </c>
      <c r="D38" s="72"/>
      <c r="E38" s="72"/>
      <c r="F38" s="73"/>
      <c r="G38" s="73"/>
      <c r="H38" s="74"/>
      <c r="I38" s="70"/>
      <c r="J38" s="71"/>
      <c r="K38" s="71"/>
      <c r="L38" s="184">
        <f>I38*J38*K38</f>
        <v>0</v>
      </c>
      <c r="M38" s="142"/>
      <c r="N38" s="143"/>
      <c r="O38" s="143"/>
      <c r="P38" s="3">
        <f>M38+N38+O38</f>
        <v>0</v>
      </c>
      <c r="Q38" s="143"/>
      <c r="R38" s="143"/>
      <c r="S38" s="143"/>
      <c r="T38" s="144">
        <f>Q38+R38+S38</f>
        <v>0</v>
      </c>
      <c r="U38" s="143"/>
      <c r="V38" s="143"/>
      <c r="W38" s="143"/>
      <c r="X38" s="145">
        <f>U38+V38+W38</f>
        <v>0</v>
      </c>
      <c r="Y38" s="143"/>
      <c r="Z38" s="143"/>
      <c r="AA38" s="143"/>
      <c r="AB38" s="146">
        <f>Y38+Z38+AA38</f>
        <v>0</v>
      </c>
      <c r="AC38" s="233">
        <f t="shared" si="4"/>
        <v>0</v>
      </c>
      <c r="AD38" s="143"/>
      <c r="AE38" s="143"/>
      <c r="AF38" s="143"/>
      <c r="AG38" s="143"/>
      <c r="AH38" s="233">
        <f>AD38+AE38+AF38+AG38</f>
        <v>0</v>
      </c>
    </row>
    <row r="39" spans="2:34" ht="16.350000000000001" customHeight="1" outlineLevel="1">
      <c r="B39" s="352"/>
      <c r="C39" s="328"/>
      <c r="D39" s="18"/>
      <c r="E39" s="18"/>
      <c r="F39" s="38"/>
      <c r="G39" s="38"/>
      <c r="H39" s="39"/>
      <c r="I39" s="44"/>
      <c r="J39" s="59"/>
      <c r="K39" s="59"/>
      <c r="L39" s="185">
        <f>I39*J39*K39</f>
        <v>0</v>
      </c>
      <c r="M39" s="65"/>
      <c r="N39" s="43"/>
      <c r="O39" s="43"/>
      <c r="P39" s="3">
        <f t="shared" ref="P39:P46" si="25">M39+N39+O39</f>
        <v>0</v>
      </c>
      <c r="Q39" s="43"/>
      <c r="R39" s="43"/>
      <c r="S39" s="43"/>
      <c r="T39" s="3">
        <f t="shared" ref="T39:T46" si="26">Q39+R39+S39</f>
        <v>0</v>
      </c>
      <c r="U39" s="43"/>
      <c r="V39" s="43"/>
      <c r="W39" s="43"/>
      <c r="X39" s="5">
        <f t="shared" ref="X39:X48" si="27">U39+V39+W39</f>
        <v>0</v>
      </c>
      <c r="Y39" s="43"/>
      <c r="Z39" s="43"/>
      <c r="AA39" s="43"/>
      <c r="AB39" s="66">
        <f t="shared" ref="AB39:AB48" si="28">Y39+Z39+AA39</f>
        <v>0</v>
      </c>
      <c r="AC39" s="234">
        <f t="shared" si="4"/>
        <v>0</v>
      </c>
      <c r="AD39" s="43"/>
      <c r="AE39" s="43"/>
      <c r="AF39" s="43"/>
      <c r="AG39" s="43"/>
      <c r="AH39" s="234">
        <f t="shared" ref="AH39:AH65" si="29">AD39+AE39+AF39+AG39</f>
        <v>0</v>
      </c>
    </row>
    <row r="40" spans="2:34" ht="16.350000000000001" customHeight="1" outlineLevel="1">
      <c r="B40" s="352"/>
      <c r="C40" s="328"/>
      <c r="D40" s="18"/>
      <c r="E40" s="18"/>
      <c r="F40" s="38"/>
      <c r="G40" s="38"/>
      <c r="H40" s="39"/>
      <c r="I40" s="44"/>
      <c r="J40" s="59"/>
      <c r="K40" s="59"/>
      <c r="L40" s="185">
        <f>I40*J40*K40</f>
        <v>0</v>
      </c>
      <c r="M40" s="65"/>
      <c r="N40" s="43"/>
      <c r="O40" s="43"/>
      <c r="P40" s="3">
        <f t="shared" si="25"/>
        <v>0</v>
      </c>
      <c r="Q40" s="43"/>
      <c r="R40" s="43"/>
      <c r="S40" s="43"/>
      <c r="T40" s="3">
        <f t="shared" si="26"/>
        <v>0</v>
      </c>
      <c r="U40" s="43"/>
      <c r="V40" s="43"/>
      <c r="W40" s="43"/>
      <c r="X40" s="5">
        <f t="shared" si="27"/>
        <v>0</v>
      </c>
      <c r="Y40" s="43"/>
      <c r="Z40" s="43"/>
      <c r="AA40" s="43"/>
      <c r="AB40" s="66">
        <f t="shared" si="28"/>
        <v>0</v>
      </c>
      <c r="AC40" s="234">
        <f t="shared" si="4"/>
        <v>0</v>
      </c>
      <c r="AD40" s="43"/>
      <c r="AE40" s="43"/>
      <c r="AF40" s="43"/>
      <c r="AG40" s="43"/>
      <c r="AH40" s="234">
        <f t="shared" si="29"/>
        <v>0</v>
      </c>
    </row>
    <row r="41" spans="2:34" ht="16.350000000000001" customHeight="1" outlineLevel="1">
      <c r="B41" s="352"/>
      <c r="C41" s="328"/>
      <c r="D41" s="18"/>
      <c r="E41" s="18"/>
      <c r="F41" s="38"/>
      <c r="G41" s="38"/>
      <c r="H41" s="39"/>
      <c r="I41" s="44"/>
      <c r="J41" s="59"/>
      <c r="K41" s="59"/>
      <c r="L41" s="185">
        <f>I41*J41*K41</f>
        <v>0</v>
      </c>
      <c r="M41" s="65"/>
      <c r="N41" s="43"/>
      <c r="O41" s="43"/>
      <c r="P41" s="3">
        <f t="shared" si="25"/>
        <v>0</v>
      </c>
      <c r="Q41" s="43"/>
      <c r="R41" s="43"/>
      <c r="S41" s="43"/>
      <c r="T41" s="3">
        <f t="shared" si="26"/>
        <v>0</v>
      </c>
      <c r="U41" s="43"/>
      <c r="V41" s="43"/>
      <c r="W41" s="43"/>
      <c r="X41" s="5">
        <f t="shared" si="27"/>
        <v>0</v>
      </c>
      <c r="Y41" s="43"/>
      <c r="Z41" s="43"/>
      <c r="AA41" s="43"/>
      <c r="AB41" s="66">
        <f t="shared" si="28"/>
        <v>0</v>
      </c>
      <c r="AC41" s="234">
        <f t="shared" si="4"/>
        <v>0</v>
      </c>
      <c r="AD41" s="43"/>
      <c r="AE41" s="43"/>
      <c r="AF41" s="43"/>
      <c r="AG41" s="43"/>
      <c r="AH41" s="234">
        <f t="shared" si="29"/>
        <v>0</v>
      </c>
    </row>
    <row r="42" spans="2:34" ht="16.350000000000001" customHeight="1" outlineLevel="1">
      <c r="B42" s="352"/>
      <c r="C42" s="328"/>
      <c r="D42" s="18"/>
      <c r="E42" s="18"/>
      <c r="F42" s="38"/>
      <c r="G42" s="38"/>
      <c r="H42" s="39"/>
      <c r="I42" s="44"/>
      <c r="J42" s="59"/>
      <c r="K42" s="59"/>
      <c r="L42" s="185">
        <f t="shared" ref="L42:L43" si="30">I42*J42*K42</f>
        <v>0</v>
      </c>
      <c r="M42" s="65"/>
      <c r="N42" s="43"/>
      <c r="O42" s="43"/>
      <c r="P42" s="3">
        <f t="shared" si="25"/>
        <v>0</v>
      </c>
      <c r="Q42" s="43"/>
      <c r="R42" s="43"/>
      <c r="S42" s="43"/>
      <c r="T42" s="3">
        <f t="shared" si="26"/>
        <v>0</v>
      </c>
      <c r="U42" s="43"/>
      <c r="V42" s="43"/>
      <c r="W42" s="43"/>
      <c r="X42" s="5">
        <f t="shared" si="27"/>
        <v>0</v>
      </c>
      <c r="Y42" s="43"/>
      <c r="Z42" s="43"/>
      <c r="AA42" s="43"/>
      <c r="AB42" s="66">
        <f t="shared" si="28"/>
        <v>0</v>
      </c>
      <c r="AC42" s="234">
        <f t="shared" si="4"/>
        <v>0</v>
      </c>
      <c r="AD42" s="43"/>
      <c r="AE42" s="43"/>
      <c r="AF42" s="43"/>
      <c r="AG42" s="43"/>
      <c r="AH42" s="234">
        <f t="shared" si="29"/>
        <v>0</v>
      </c>
    </row>
    <row r="43" spans="2:34" ht="16.350000000000001" customHeight="1" outlineLevel="1">
      <c r="B43" s="352"/>
      <c r="C43" s="328"/>
      <c r="D43" s="18"/>
      <c r="E43" s="18"/>
      <c r="F43" s="38"/>
      <c r="G43" s="38"/>
      <c r="H43" s="39"/>
      <c r="I43" s="44"/>
      <c r="J43" s="59"/>
      <c r="K43" s="59"/>
      <c r="L43" s="185">
        <f t="shared" si="30"/>
        <v>0</v>
      </c>
      <c r="M43" s="65"/>
      <c r="N43" s="43"/>
      <c r="O43" s="43"/>
      <c r="P43" s="3">
        <f t="shared" si="25"/>
        <v>0</v>
      </c>
      <c r="Q43" s="43"/>
      <c r="R43" s="43"/>
      <c r="S43" s="43"/>
      <c r="T43" s="3">
        <f t="shared" si="26"/>
        <v>0</v>
      </c>
      <c r="U43" s="43"/>
      <c r="V43" s="43"/>
      <c r="W43" s="43"/>
      <c r="X43" s="5">
        <f t="shared" si="27"/>
        <v>0</v>
      </c>
      <c r="Y43" s="43"/>
      <c r="Z43" s="43"/>
      <c r="AA43" s="43"/>
      <c r="AB43" s="66">
        <f t="shared" si="28"/>
        <v>0</v>
      </c>
      <c r="AC43" s="234">
        <f t="shared" si="4"/>
        <v>0</v>
      </c>
      <c r="AD43" s="43"/>
      <c r="AE43" s="43"/>
      <c r="AF43" s="43"/>
      <c r="AG43" s="43"/>
      <c r="AH43" s="234">
        <f t="shared" si="29"/>
        <v>0</v>
      </c>
    </row>
    <row r="44" spans="2:34" ht="16.350000000000001" customHeight="1" outlineLevel="1">
      <c r="B44" s="352"/>
      <c r="C44" s="328"/>
      <c r="D44" s="18"/>
      <c r="E44" s="18"/>
      <c r="F44" s="38"/>
      <c r="G44" s="38"/>
      <c r="H44" s="39"/>
      <c r="I44" s="44"/>
      <c r="J44" s="59"/>
      <c r="K44" s="59"/>
      <c r="L44" s="185">
        <f>I44*J44*K44</f>
        <v>0</v>
      </c>
      <c r="M44" s="65"/>
      <c r="N44" s="43"/>
      <c r="O44" s="43"/>
      <c r="P44" s="3">
        <f t="shared" si="25"/>
        <v>0</v>
      </c>
      <c r="Q44" s="43"/>
      <c r="R44" s="43"/>
      <c r="S44" s="43"/>
      <c r="T44" s="3">
        <f t="shared" si="26"/>
        <v>0</v>
      </c>
      <c r="U44" s="43"/>
      <c r="V44" s="43"/>
      <c r="W44" s="43"/>
      <c r="X44" s="5">
        <f t="shared" si="27"/>
        <v>0</v>
      </c>
      <c r="Y44" s="43"/>
      <c r="Z44" s="43"/>
      <c r="AA44" s="43"/>
      <c r="AB44" s="66">
        <f t="shared" si="28"/>
        <v>0</v>
      </c>
      <c r="AC44" s="234">
        <f t="shared" si="4"/>
        <v>0</v>
      </c>
      <c r="AD44" s="43"/>
      <c r="AE44" s="43"/>
      <c r="AF44" s="43"/>
      <c r="AG44" s="43"/>
      <c r="AH44" s="234">
        <f t="shared" si="29"/>
        <v>0</v>
      </c>
    </row>
    <row r="45" spans="2:34" ht="16.350000000000001" customHeight="1" outlineLevel="1">
      <c r="B45" s="352"/>
      <c r="C45" s="328"/>
      <c r="D45" s="18"/>
      <c r="E45" s="18"/>
      <c r="F45" s="38"/>
      <c r="G45" s="38"/>
      <c r="H45" s="39"/>
      <c r="I45" s="44"/>
      <c r="J45" s="59"/>
      <c r="K45" s="59"/>
      <c r="L45" s="185">
        <f>I45*J45*K45</f>
        <v>0</v>
      </c>
      <c r="M45" s="65"/>
      <c r="N45" s="43"/>
      <c r="O45" s="43"/>
      <c r="P45" s="3">
        <f t="shared" si="25"/>
        <v>0</v>
      </c>
      <c r="Q45" s="43"/>
      <c r="R45" s="43"/>
      <c r="S45" s="43"/>
      <c r="T45" s="3">
        <f t="shared" si="26"/>
        <v>0</v>
      </c>
      <c r="U45" s="43"/>
      <c r="V45" s="43"/>
      <c r="W45" s="43"/>
      <c r="X45" s="5">
        <f t="shared" si="27"/>
        <v>0</v>
      </c>
      <c r="Y45" s="43"/>
      <c r="Z45" s="43"/>
      <c r="AA45" s="43"/>
      <c r="AB45" s="66">
        <f t="shared" si="28"/>
        <v>0</v>
      </c>
      <c r="AC45" s="234">
        <f t="shared" si="4"/>
        <v>0</v>
      </c>
      <c r="AD45" s="43"/>
      <c r="AE45" s="43"/>
      <c r="AF45" s="43"/>
      <c r="AG45" s="43"/>
      <c r="AH45" s="234">
        <f t="shared" si="29"/>
        <v>0</v>
      </c>
    </row>
    <row r="46" spans="2:34" ht="16.350000000000001" customHeight="1" outlineLevel="1">
      <c r="B46" s="352"/>
      <c r="C46" s="328"/>
      <c r="D46" s="18"/>
      <c r="E46" s="18"/>
      <c r="F46" s="38"/>
      <c r="G46" s="38"/>
      <c r="H46" s="39"/>
      <c r="I46" s="44"/>
      <c r="J46" s="59"/>
      <c r="K46" s="59"/>
      <c r="L46" s="185">
        <f t="shared" ref="L46:L65" si="31">I46*J46*K46</f>
        <v>0</v>
      </c>
      <c r="M46" s="65"/>
      <c r="N46" s="43"/>
      <c r="O46" s="43"/>
      <c r="P46" s="3">
        <f t="shared" si="25"/>
        <v>0</v>
      </c>
      <c r="Q46" s="43"/>
      <c r="R46" s="43"/>
      <c r="S46" s="43"/>
      <c r="T46" s="3">
        <f t="shared" si="26"/>
        <v>0</v>
      </c>
      <c r="U46" s="43"/>
      <c r="V46" s="43"/>
      <c r="W46" s="43"/>
      <c r="X46" s="5">
        <f t="shared" si="27"/>
        <v>0</v>
      </c>
      <c r="Y46" s="43"/>
      <c r="Z46" s="43"/>
      <c r="AA46" s="43"/>
      <c r="AB46" s="66">
        <f t="shared" si="28"/>
        <v>0</v>
      </c>
      <c r="AC46" s="234">
        <f t="shared" si="4"/>
        <v>0</v>
      </c>
      <c r="AD46" s="43"/>
      <c r="AE46" s="43"/>
      <c r="AF46" s="43"/>
      <c r="AG46" s="43"/>
      <c r="AH46" s="234">
        <f t="shared" si="29"/>
        <v>0</v>
      </c>
    </row>
    <row r="47" spans="2:34" ht="16.350000000000001" customHeight="1" outlineLevel="1">
      <c r="B47" s="352"/>
      <c r="C47" s="328"/>
      <c r="D47" s="18"/>
      <c r="E47" s="19"/>
      <c r="F47" s="40"/>
      <c r="G47" s="40"/>
      <c r="H47" s="39"/>
      <c r="I47" s="44"/>
      <c r="J47" s="59"/>
      <c r="K47" s="59"/>
      <c r="L47" s="185">
        <f t="shared" si="31"/>
        <v>0</v>
      </c>
      <c r="M47" s="65"/>
      <c r="N47" s="43"/>
      <c r="O47" s="43"/>
      <c r="P47" s="3">
        <f>M47+N47+O47</f>
        <v>0</v>
      </c>
      <c r="Q47" s="43"/>
      <c r="R47" s="43"/>
      <c r="S47" s="43"/>
      <c r="T47" s="3">
        <f>Q47+R47+S47</f>
        <v>0</v>
      </c>
      <c r="U47" s="43"/>
      <c r="V47" s="43"/>
      <c r="W47" s="43"/>
      <c r="X47" s="5">
        <f t="shared" si="27"/>
        <v>0</v>
      </c>
      <c r="Y47" s="43"/>
      <c r="Z47" s="43"/>
      <c r="AA47" s="43"/>
      <c r="AB47" s="66">
        <f t="shared" si="28"/>
        <v>0</v>
      </c>
      <c r="AC47" s="234">
        <f t="shared" si="4"/>
        <v>0</v>
      </c>
      <c r="AD47" s="43"/>
      <c r="AE47" s="43"/>
      <c r="AF47" s="43"/>
      <c r="AG47" s="43"/>
      <c r="AH47" s="234">
        <f t="shared" si="29"/>
        <v>0</v>
      </c>
    </row>
    <row r="48" spans="2:34" ht="16.350000000000001" customHeight="1" outlineLevel="1">
      <c r="B48" s="352"/>
      <c r="C48" s="328"/>
      <c r="D48" s="18"/>
      <c r="E48" s="18"/>
      <c r="F48" s="38"/>
      <c r="G48" s="38"/>
      <c r="H48" s="39"/>
      <c r="I48" s="44"/>
      <c r="J48" s="59"/>
      <c r="K48" s="59"/>
      <c r="L48" s="185">
        <f t="shared" si="31"/>
        <v>0</v>
      </c>
      <c r="M48" s="65"/>
      <c r="N48" s="43"/>
      <c r="O48" s="43"/>
      <c r="P48" s="3">
        <f>M48+N48+O48</f>
        <v>0</v>
      </c>
      <c r="Q48" s="43"/>
      <c r="R48" s="43"/>
      <c r="S48" s="43"/>
      <c r="T48" s="3">
        <f>Q48+R48+S48</f>
        <v>0</v>
      </c>
      <c r="U48" s="43"/>
      <c r="V48" s="43"/>
      <c r="W48" s="43"/>
      <c r="X48" s="5">
        <f t="shared" si="27"/>
        <v>0</v>
      </c>
      <c r="Y48" s="43"/>
      <c r="Z48" s="43"/>
      <c r="AA48" s="43"/>
      <c r="AB48" s="66">
        <f t="shared" si="28"/>
        <v>0</v>
      </c>
      <c r="AC48" s="234">
        <f t="shared" si="4"/>
        <v>0</v>
      </c>
      <c r="AD48" s="43"/>
      <c r="AE48" s="43"/>
      <c r="AF48" s="43"/>
      <c r="AG48" s="43"/>
      <c r="AH48" s="234">
        <f t="shared" si="29"/>
        <v>0</v>
      </c>
    </row>
    <row r="49" spans="2:34" ht="16.350000000000001" customHeight="1" outlineLevel="1">
      <c r="B49" s="352"/>
      <c r="C49" s="328"/>
      <c r="D49" s="18"/>
      <c r="E49" s="20"/>
      <c r="F49" s="41"/>
      <c r="G49" s="41"/>
      <c r="H49" s="42"/>
      <c r="I49" s="45"/>
      <c r="J49" s="60"/>
      <c r="K49" s="60"/>
      <c r="L49" s="185">
        <f t="shared" si="31"/>
        <v>0</v>
      </c>
      <c r="M49" s="65"/>
      <c r="N49" s="43"/>
      <c r="O49" s="43"/>
      <c r="P49" s="3">
        <f>M49+N49+O49</f>
        <v>0</v>
      </c>
      <c r="Q49" s="43"/>
      <c r="R49" s="43"/>
      <c r="S49" s="43"/>
      <c r="T49" s="3">
        <f>Q49+R49+S49</f>
        <v>0</v>
      </c>
      <c r="U49" s="43"/>
      <c r="V49" s="43"/>
      <c r="W49" s="43"/>
      <c r="X49" s="5">
        <f>U49+V49+W49</f>
        <v>0</v>
      </c>
      <c r="Y49" s="43"/>
      <c r="Z49" s="43"/>
      <c r="AA49" s="43"/>
      <c r="AB49" s="66">
        <f>Y49+Z49+AA49</f>
        <v>0</v>
      </c>
      <c r="AC49" s="234">
        <f t="shared" si="4"/>
        <v>0</v>
      </c>
      <c r="AD49" s="43"/>
      <c r="AE49" s="43"/>
      <c r="AF49" s="43"/>
      <c r="AG49" s="43"/>
      <c r="AH49" s="234">
        <f t="shared" si="29"/>
        <v>0</v>
      </c>
    </row>
    <row r="50" spans="2:34" ht="16.350000000000001" customHeight="1" outlineLevel="1">
      <c r="B50" s="352"/>
      <c r="C50" s="328"/>
      <c r="D50" s="18"/>
      <c r="E50" s="20"/>
      <c r="F50" s="41"/>
      <c r="G50" s="41"/>
      <c r="H50" s="42"/>
      <c r="I50" s="45"/>
      <c r="J50" s="60"/>
      <c r="K50" s="60"/>
      <c r="L50" s="185">
        <f t="shared" si="31"/>
        <v>0</v>
      </c>
      <c r="M50" s="65"/>
      <c r="N50" s="43"/>
      <c r="O50" s="43"/>
      <c r="P50" s="3">
        <f t="shared" ref="P50:P65" si="32">M50+N50+O50</f>
        <v>0</v>
      </c>
      <c r="Q50" s="43"/>
      <c r="R50" s="43"/>
      <c r="S50" s="43"/>
      <c r="T50" s="3">
        <f t="shared" ref="T50:T67" si="33">Q50+R50+S50</f>
        <v>0</v>
      </c>
      <c r="U50" s="43"/>
      <c r="V50" s="43"/>
      <c r="W50" s="43"/>
      <c r="X50" s="5">
        <f t="shared" ref="X50:X67" si="34">U50+V50+W50</f>
        <v>0</v>
      </c>
      <c r="Y50" s="43"/>
      <c r="Z50" s="43"/>
      <c r="AA50" s="43"/>
      <c r="AB50" s="66">
        <f t="shared" ref="AB50:AB67" si="35">Y50+Z50+AA50</f>
        <v>0</v>
      </c>
      <c r="AC50" s="234">
        <f t="shared" si="4"/>
        <v>0</v>
      </c>
      <c r="AD50" s="43"/>
      <c r="AE50" s="43"/>
      <c r="AF50" s="43"/>
      <c r="AG50" s="43"/>
      <c r="AH50" s="234">
        <f t="shared" si="29"/>
        <v>0</v>
      </c>
    </row>
    <row r="51" spans="2:34" ht="16.350000000000001" customHeight="1" outlineLevel="1">
      <c r="B51" s="352"/>
      <c r="C51" s="328"/>
      <c r="D51" s="18"/>
      <c r="E51" s="20"/>
      <c r="F51" s="41"/>
      <c r="G51" s="41"/>
      <c r="H51" s="42"/>
      <c r="I51" s="45"/>
      <c r="J51" s="60"/>
      <c r="K51" s="60"/>
      <c r="L51" s="185">
        <f t="shared" si="31"/>
        <v>0</v>
      </c>
      <c r="M51" s="65"/>
      <c r="N51" s="43"/>
      <c r="O51" s="43"/>
      <c r="P51" s="3">
        <f t="shared" si="32"/>
        <v>0</v>
      </c>
      <c r="Q51" s="43"/>
      <c r="R51" s="43"/>
      <c r="S51" s="43"/>
      <c r="T51" s="3">
        <f t="shared" si="33"/>
        <v>0</v>
      </c>
      <c r="U51" s="43"/>
      <c r="V51" s="43"/>
      <c r="W51" s="43"/>
      <c r="X51" s="5">
        <f t="shared" si="34"/>
        <v>0</v>
      </c>
      <c r="Y51" s="43"/>
      <c r="Z51" s="43"/>
      <c r="AA51" s="43"/>
      <c r="AB51" s="66">
        <f t="shared" si="35"/>
        <v>0</v>
      </c>
      <c r="AC51" s="234">
        <f t="shared" si="4"/>
        <v>0</v>
      </c>
      <c r="AD51" s="43"/>
      <c r="AE51" s="43"/>
      <c r="AF51" s="43"/>
      <c r="AG51" s="43"/>
      <c r="AH51" s="234">
        <f t="shared" si="29"/>
        <v>0</v>
      </c>
    </row>
    <row r="52" spans="2:34" ht="16.350000000000001" customHeight="1" outlineLevel="1">
      <c r="B52" s="352"/>
      <c r="C52" s="328"/>
      <c r="D52" s="18"/>
      <c r="E52" s="20"/>
      <c r="F52" s="41"/>
      <c r="G52" s="41"/>
      <c r="H52" s="42"/>
      <c r="I52" s="45"/>
      <c r="J52" s="60"/>
      <c r="K52" s="60"/>
      <c r="L52" s="185">
        <f t="shared" si="31"/>
        <v>0</v>
      </c>
      <c r="M52" s="65"/>
      <c r="N52" s="43"/>
      <c r="O52" s="43"/>
      <c r="P52" s="3">
        <f t="shared" si="32"/>
        <v>0</v>
      </c>
      <c r="Q52" s="43"/>
      <c r="R52" s="43"/>
      <c r="S52" s="43"/>
      <c r="T52" s="3">
        <f t="shared" si="33"/>
        <v>0</v>
      </c>
      <c r="U52" s="43"/>
      <c r="V52" s="43"/>
      <c r="W52" s="43"/>
      <c r="X52" s="5">
        <f t="shared" si="34"/>
        <v>0</v>
      </c>
      <c r="Y52" s="43"/>
      <c r="Z52" s="43"/>
      <c r="AA52" s="43"/>
      <c r="AB52" s="66">
        <f t="shared" si="35"/>
        <v>0</v>
      </c>
      <c r="AC52" s="234">
        <f t="shared" si="4"/>
        <v>0</v>
      </c>
      <c r="AD52" s="43"/>
      <c r="AE52" s="43"/>
      <c r="AF52" s="43"/>
      <c r="AG52" s="43"/>
      <c r="AH52" s="234">
        <f t="shared" si="29"/>
        <v>0</v>
      </c>
    </row>
    <row r="53" spans="2:34" ht="16.350000000000001" customHeight="1" outlineLevel="1">
      <c r="B53" s="352"/>
      <c r="C53" s="328"/>
      <c r="D53" s="18"/>
      <c r="E53" s="20"/>
      <c r="F53" s="41"/>
      <c r="G53" s="41"/>
      <c r="H53" s="42"/>
      <c r="I53" s="45"/>
      <c r="J53" s="60"/>
      <c r="K53" s="60"/>
      <c r="L53" s="185">
        <f t="shared" si="31"/>
        <v>0</v>
      </c>
      <c r="M53" s="65"/>
      <c r="N53" s="43"/>
      <c r="O53" s="43"/>
      <c r="P53" s="3">
        <f t="shared" si="32"/>
        <v>0</v>
      </c>
      <c r="Q53" s="43"/>
      <c r="R53" s="43"/>
      <c r="S53" s="43"/>
      <c r="T53" s="3">
        <f t="shared" si="33"/>
        <v>0</v>
      </c>
      <c r="U53" s="43"/>
      <c r="V53" s="43"/>
      <c r="W53" s="43"/>
      <c r="X53" s="5">
        <f t="shared" si="34"/>
        <v>0</v>
      </c>
      <c r="Y53" s="43"/>
      <c r="Z53" s="43"/>
      <c r="AA53" s="43"/>
      <c r="AB53" s="66">
        <f t="shared" si="35"/>
        <v>0</v>
      </c>
      <c r="AC53" s="234">
        <f t="shared" si="4"/>
        <v>0</v>
      </c>
      <c r="AD53" s="43"/>
      <c r="AE53" s="43"/>
      <c r="AF53" s="43"/>
      <c r="AG53" s="43"/>
      <c r="AH53" s="234">
        <f t="shared" si="29"/>
        <v>0</v>
      </c>
    </row>
    <row r="54" spans="2:34" ht="16.350000000000001" customHeight="1" outlineLevel="1">
      <c r="B54" s="352"/>
      <c r="C54" s="328"/>
      <c r="D54" s="18"/>
      <c r="E54" s="20"/>
      <c r="F54" s="41"/>
      <c r="G54" s="41"/>
      <c r="H54" s="42"/>
      <c r="I54" s="45"/>
      <c r="J54" s="60"/>
      <c r="K54" s="60"/>
      <c r="L54" s="185">
        <f t="shared" si="31"/>
        <v>0</v>
      </c>
      <c r="M54" s="65"/>
      <c r="N54" s="43"/>
      <c r="O54" s="43"/>
      <c r="P54" s="3">
        <f t="shared" si="32"/>
        <v>0</v>
      </c>
      <c r="Q54" s="43"/>
      <c r="R54" s="43"/>
      <c r="S54" s="43"/>
      <c r="T54" s="3">
        <f t="shared" si="33"/>
        <v>0</v>
      </c>
      <c r="U54" s="43"/>
      <c r="V54" s="43"/>
      <c r="W54" s="43"/>
      <c r="X54" s="5">
        <f t="shared" si="34"/>
        <v>0</v>
      </c>
      <c r="Y54" s="43"/>
      <c r="Z54" s="43"/>
      <c r="AA54" s="43"/>
      <c r="AB54" s="66">
        <f t="shared" si="35"/>
        <v>0</v>
      </c>
      <c r="AC54" s="234">
        <f t="shared" si="4"/>
        <v>0</v>
      </c>
      <c r="AD54" s="43"/>
      <c r="AE54" s="43"/>
      <c r="AF54" s="43"/>
      <c r="AG54" s="43"/>
      <c r="AH54" s="234">
        <f t="shared" si="29"/>
        <v>0</v>
      </c>
    </row>
    <row r="55" spans="2:34" ht="16.350000000000001" customHeight="1" outlineLevel="1">
      <c r="B55" s="352"/>
      <c r="C55" s="328"/>
      <c r="D55" s="18"/>
      <c r="E55" s="20"/>
      <c r="F55" s="41"/>
      <c r="G55" s="41"/>
      <c r="H55" s="42"/>
      <c r="I55" s="45"/>
      <c r="J55" s="60"/>
      <c r="K55" s="60"/>
      <c r="L55" s="185">
        <f t="shared" si="31"/>
        <v>0</v>
      </c>
      <c r="M55" s="65"/>
      <c r="N55" s="43"/>
      <c r="O55" s="43"/>
      <c r="P55" s="3">
        <f t="shared" si="32"/>
        <v>0</v>
      </c>
      <c r="Q55" s="43"/>
      <c r="R55" s="43"/>
      <c r="S55" s="43"/>
      <c r="T55" s="3">
        <f t="shared" si="33"/>
        <v>0</v>
      </c>
      <c r="U55" s="43"/>
      <c r="V55" s="43"/>
      <c r="W55" s="43"/>
      <c r="X55" s="5">
        <f t="shared" si="34"/>
        <v>0</v>
      </c>
      <c r="Y55" s="43"/>
      <c r="Z55" s="43"/>
      <c r="AA55" s="43"/>
      <c r="AB55" s="66">
        <f t="shared" si="35"/>
        <v>0</v>
      </c>
      <c r="AC55" s="234">
        <f t="shared" si="4"/>
        <v>0</v>
      </c>
      <c r="AD55" s="43"/>
      <c r="AE55" s="43"/>
      <c r="AF55" s="43"/>
      <c r="AG55" s="43"/>
      <c r="AH55" s="234">
        <f t="shared" si="29"/>
        <v>0</v>
      </c>
    </row>
    <row r="56" spans="2:34" ht="16.350000000000001" customHeight="1" outlineLevel="1">
      <c r="B56" s="352"/>
      <c r="C56" s="328"/>
      <c r="D56" s="18"/>
      <c r="E56" s="20"/>
      <c r="F56" s="41"/>
      <c r="G56" s="41"/>
      <c r="H56" s="42"/>
      <c r="I56" s="45"/>
      <c r="J56" s="60"/>
      <c r="K56" s="60"/>
      <c r="L56" s="185">
        <f t="shared" si="31"/>
        <v>0</v>
      </c>
      <c r="M56" s="65"/>
      <c r="N56" s="43"/>
      <c r="O56" s="43"/>
      <c r="P56" s="3">
        <f t="shared" si="32"/>
        <v>0</v>
      </c>
      <c r="Q56" s="43"/>
      <c r="R56" s="43"/>
      <c r="S56" s="43"/>
      <c r="T56" s="3">
        <f t="shared" si="33"/>
        <v>0</v>
      </c>
      <c r="U56" s="43"/>
      <c r="V56" s="43"/>
      <c r="W56" s="43"/>
      <c r="X56" s="5">
        <f t="shared" si="34"/>
        <v>0</v>
      </c>
      <c r="Y56" s="43"/>
      <c r="Z56" s="43"/>
      <c r="AA56" s="43"/>
      <c r="AB56" s="66">
        <f t="shared" si="35"/>
        <v>0</v>
      </c>
      <c r="AC56" s="234">
        <f t="shared" si="4"/>
        <v>0</v>
      </c>
      <c r="AD56" s="43"/>
      <c r="AE56" s="43"/>
      <c r="AF56" s="43"/>
      <c r="AG56" s="43"/>
      <c r="AH56" s="234">
        <f t="shared" si="29"/>
        <v>0</v>
      </c>
    </row>
    <row r="57" spans="2:34" ht="16.350000000000001" customHeight="1" outlineLevel="1">
      <c r="B57" s="352"/>
      <c r="C57" s="328"/>
      <c r="D57" s="18"/>
      <c r="E57" s="20"/>
      <c r="F57" s="41"/>
      <c r="G57" s="41"/>
      <c r="H57" s="42"/>
      <c r="I57" s="45"/>
      <c r="J57" s="60"/>
      <c r="K57" s="60"/>
      <c r="L57" s="185">
        <f t="shared" si="31"/>
        <v>0</v>
      </c>
      <c r="M57" s="65"/>
      <c r="N57" s="43"/>
      <c r="O57" s="43"/>
      <c r="P57" s="3">
        <f t="shared" si="32"/>
        <v>0</v>
      </c>
      <c r="Q57" s="43"/>
      <c r="R57" s="43"/>
      <c r="S57" s="43"/>
      <c r="T57" s="3">
        <f t="shared" si="33"/>
        <v>0</v>
      </c>
      <c r="U57" s="43"/>
      <c r="V57" s="43"/>
      <c r="W57" s="43"/>
      <c r="X57" s="5">
        <f t="shared" si="34"/>
        <v>0</v>
      </c>
      <c r="Y57" s="43"/>
      <c r="Z57" s="43"/>
      <c r="AA57" s="43"/>
      <c r="AB57" s="66">
        <f t="shared" si="35"/>
        <v>0</v>
      </c>
      <c r="AC57" s="234">
        <f t="shared" si="4"/>
        <v>0</v>
      </c>
      <c r="AD57" s="43"/>
      <c r="AE57" s="43"/>
      <c r="AF57" s="43"/>
      <c r="AG57" s="43"/>
      <c r="AH57" s="234">
        <f t="shared" si="29"/>
        <v>0</v>
      </c>
    </row>
    <row r="58" spans="2:34" ht="16.350000000000001" customHeight="1" outlineLevel="1">
      <c r="B58" s="352"/>
      <c r="C58" s="328"/>
      <c r="D58" s="18"/>
      <c r="E58" s="20"/>
      <c r="F58" s="41"/>
      <c r="G58" s="41"/>
      <c r="H58" s="42"/>
      <c r="I58" s="45"/>
      <c r="J58" s="60"/>
      <c r="K58" s="60"/>
      <c r="L58" s="185">
        <f t="shared" si="31"/>
        <v>0</v>
      </c>
      <c r="M58" s="65"/>
      <c r="N58" s="43"/>
      <c r="O58" s="43"/>
      <c r="P58" s="3">
        <f t="shared" si="32"/>
        <v>0</v>
      </c>
      <c r="Q58" s="43"/>
      <c r="R58" s="43"/>
      <c r="S58" s="43"/>
      <c r="T58" s="3">
        <f t="shared" si="33"/>
        <v>0</v>
      </c>
      <c r="U58" s="43"/>
      <c r="V58" s="43"/>
      <c r="W58" s="43"/>
      <c r="X58" s="5">
        <f t="shared" si="34"/>
        <v>0</v>
      </c>
      <c r="Y58" s="43"/>
      <c r="Z58" s="43"/>
      <c r="AA58" s="43"/>
      <c r="AB58" s="66">
        <f t="shared" si="35"/>
        <v>0</v>
      </c>
      <c r="AC58" s="234">
        <f t="shared" si="4"/>
        <v>0</v>
      </c>
      <c r="AD58" s="43"/>
      <c r="AE58" s="43"/>
      <c r="AF58" s="43"/>
      <c r="AG58" s="43"/>
      <c r="AH58" s="234">
        <f t="shared" si="29"/>
        <v>0</v>
      </c>
    </row>
    <row r="59" spans="2:34" ht="16.350000000000001" customHeight="1" outlineLevel="1">
      <c r="B59" s="352"/>
      <c r="C59" s="328"/>
      <c r="D59" s="18"/>
      <c r="E59" s="20"/>
      <c r="F59" s="41"/>
      <c r="G59" s="41"/>
      <c r="H59" s="42"/>
      <c r="I59" s="45"/>
      <c r="J59" s="60"/>
      <c r="K59" s="60"/>
      <c r="L59" s="185">
        <f t="shared" si="31"/>
        <v>0</v>
      </c>
      <c r="M59" s="65"/>
      <c r="N59" s="43"/>
      <c r="O59" s="43"/>
      <c r="P59" s="3">
        <f t="shared" si="32"/>
        <v>0</v>
      </c>
      <c r="Q59" s="43"/>
      <c r="R59" s="43"/>
      <c r="S59" s="43"/>
      <c r="T59" s="3">
        <f t="shared" si="33"/>
        <v>0</v>
      </c>
      <c r="U59" s="43"/>
      <c r="V59" s="43"/>
      <c r="W59" s="43"/>
      <c r="X59" s="5">
        <f t="shared" si="34"/>
        <v>0</v>
      </c>
      <c r="Y59" s="43"/>
      <c r="Z59" s="43"/>
      <c r="AA59" s="43"/>
      <c r="AB59" s="66">
        <f t="shared" si="35"/>
        <v>0</v>
      </c>
      <c r="AC59" s="234">
        <f t="shared" si="4"/>
        <v>0</v>
      </c>
      <c r="AD59" s="43"/>
      <c r="AE59" s="43"/>
      <c r="AF59" s="43"/>
      <c r="AG59" s="43"/>
      <c r="AH59" s="234">
        <f t="shared" si="29"/>
        <v>0</v>
      </c>
    </row>
    <row r="60" spans="2:34" ht="16.350000000000001" customHeight="1" outlineLevel="1">
      <c r="B60" s="352"/>
      <c r="C60" s="328"/>
      <c r="D60" s="18"/>
      <c r="E60" s="20"/>
      <c r="F60" s="41"/>
      <c r="G60" s="41"/>
      <c r="H60" s="42"/>
      <c r="I60" s="45"/>
      <c r="J60" s="60"/>
      <c r="K60" s="60"/>
      <c r="L60" s="185">
        <f t="shared" si="31"/>
        <v>0</v>
      </c>
      <c r="M60" s="65"/>
      <c r="N60" s="43"/>
      <c r="O60" s="43"/>
      <c r="P60" s="3">
        <f t="shared" si="32"/>
        <v>0</v>
      </c>
      <c r="Q60" s="43"/>
      <c r="R60" s="43"/>
      <c r="S60" s="43"/>
      <c r="T60" s="3">
        <f t="shared" si="33"/>
        <v>0</v>
      </c>
      <c r="U60" s="43"/>
      <c r="V60" s="43"/>
      <c r="W60" s="43"/>
      <c r="X60" s="5">
        <f t="shared" si="34"/>
        <v>0</v>
      </c>
      <c r="Y60" s="43"/>
      <c r="Z60" s="43"/>
      <c r="AA60" s="43"/>
      <c r="AB60" s="66">
        <f t="shared" si="35"/>
        <v>0</v>
      </c>
      <c r="AC60" s="234">
        <f t="shared" si="4"/>
        <v>0</v>
      </c>
      <c r="AD60" s="43"/>
      <c r="AE60" s="43"/>
      <c r="AF60" s="43"/>
      <c r="AG60" s="43"/>
      <c r="AH60" s="234">
        <f t="shared" si="29"/>
        <v>0</v>
      </c>
    </row>
    <row r="61" spans="2:34" ht="16.350000000000001" customHeight="1" outlineLevel="1">
      <c r="B61" s="352"/>
      <c r="C61" s="328"/>
      <c r="D61" s="18"/>
      <c r="E61" s="20"/>
      <c r="F61" s="41"/>
      <c r="G61" s="41"/>
      <c r="H61" s="42"/>
      <c r="I61" s="45"/>
      <c r="J61" s="60"/>
      <c r="K61" s="60"/>
      <c r="L61" s="185">
        <f t="shared" si="31"/>
        <v>0</v>
      </c>
      <c r="M61" s="65"/>
      <c r="N61" s="43"/>
      <c r="O61" s="43"/>
      <c r="P61" s="3">
        <f t="shared" si="32"/>
        <v>0</v>
      </c>
      <c r="Q61" s="43"/>
      <c r="R61" s="43"/>
      <c r="S61" s="43"/>
      <c r="T61" s="3">
        <f t="shared" si="33"/>
        <v>0</v>
      </c>
      <c r="U61" s="43"/>
      <c r="V61" s="43"/>
      <c r="W61" s="43"/>
      <c r="X61" s="5">
        <f t="shared" si="34"/>
        <v>0</v>
      </c>
      <c r="Y61" s="43"/>
      <c r="Z61" s="43"/>
      <c r="AA61" s="43"/>
      <c r="AB61" s="66">
        <f t="shared" si="35"/>
        <v>0</v>
      </c>
      <c r="AC61" s="234">
        <f t="shared" si="4"/>
        <v>0</v>
      </c>
      <c r="AD61" s="43"/>
      <c r="AE61" s="43"/>
      <c r="AF61" s="43"/>
      <c r="AG61" s="43"/>
      <c r="AH61" s="234">
        <f t="shared" si="29"/>
        <v>0</v>
      </c>
    </row>
    <row r="62" spans="2:34" ht="16.350000000000001" customHeight="1" outlineLevel="1">
      <c r="B62" s="352"/>
      <c r="C62" s="328"/>
      <c r="D62" s="18"/>
      <c r="E62" s="20"/>
      <c r="F62" s="41"/>
      <c r="G62" s="41"/>
      <c r="H62" s="42"/>
      <c r="I62" s="45"/>
      <c r="J62" s="60"/>
      <c r="K62" s="60"/>
      <c r="L62" s="185">
        <f t="shared" si="31"/>
        <v>0</v>
      </c>
      <c r="M62" s="65"/>
      <c r="N62" s="43"/>
      <c r="O62" s="43"/>
      <c r="P62" s="3">
        <f t="shared" si="32"/>
        <v>0</v>
      </c>
      <c r="Q62" s="43"/>
      <c r="R62" s="43"/>
      <c r="S62" s="43"/>
      <c r="T62" s="3">
        <f t="shared" si="33"/>
        <v>0</v>
      </c>
      <c r="U62" s="43"/>
      <c r="V62" s="43"/>
      <c r="W62" s="43"/>
      <c r="X62" s="5">
        <f t="shared" si="34"/>
        <v>0</v>
      </c>
      <c r="Y62" s="43"/>
      <c r="Z62" s="43"/>
      <c r="AA62" s="43"/>
      <c r="AB62" s="66">
        <f t="shared" si="35"/>
        <v>0</v>
      </c>
      <c r="AC62" s="234">
        <f t="shared" si="4"/>
        <v>0</v>
      </c>
      <c r="AD62" s="43"/>
      <c r="AE62" s="43"/>
      <c r="AF62" s="43"/>
      <c r="AG62" s="43"/>
      <c r="AH62" s="234">
        <f t="shared" si="29"/>
        <v>0</v>
      </c>
    </row>
    <row r="63" spans="2:34" ht="16.350000000000001" customHeight="1" outlineLevel="1">
      <c r="B63" s="352"/>
      <c r="C63" s="328"/>
      <c r="D63" s="18"/>
      <c r="E63" s="20"/>
      <c r="F63" s="41"/>
      <c r="G63" s="41"/>
      <c r="H63" s="42"/>
      <c r="I63" s="45"/>
      <c r="J63" s="60"/>
      <c r="K63" s="60"/>
      <c r="L63" s="185">
        <f t="shared" si="31"/>
        <v>0</v>
      </c>
      <c r="M63" s="65"/>
      <c r="N63" s="43"/>
      <c r="O63" s="43"/>
      <c r="P63" s="3">
        <f t="shared" si="32"/>
        <v>0</v>
      </c>
      <c r="Q63" s="43"/>
      <c r="R63" s="43"/>
      <c r="S63" s="43"/>
      <c r="T63" s="3">
        <f t="shared" si="33"/>
        <v>0</v>
      </c>
      <c r="U63" s="43"/>
      <c r="V63" s="43"/>
      <c r="W63" s="43"/>
      <c r="X63" s="5">
        <f t="shared" si="34"/>
        <v>0</v>
      </c>
      <c r="Y63" s="43"/>
      <c r="Z63" s="43"/>
      <c r="AA63" s="43"/>
      <c r="AB63" s="66">
        <f t="shared" si="35"/>
        <v>0</v>
      </c>
      <c r="AC63" s="234">
        <f t="shared" si="4"/>
        <v>0</v>
      </c>
      <c r="AD63" s="43"/>
      <c r="AE63" s="43"/>
      <c r="AF63" s="43"/>
      <c r="AG63" s="43"/>
      <c r="AH63" s="234">
        <f t="shared" si="29"/>
        <v>0</v>
      </c>
    </row>
    <row r="64" spans="2:34" ht="16.350000000000001" customHeight="1" outlineLevel="1">
      <c r="B64" s="352"/>
      <c r="C64" s="328"/>
      <c r="D64" s="18"/>
      <c r="E64" s="20"/>
      <c r="F64" s="41"/>
      <c r="G64" s="41"/>
      <c r="H64" s="42"/>
      <c r="I64" s="45"/>
      <c r="J64" s="60"/>
      <c r="K64" s="60"/>
      <c r="L64" s="185">
        <f t="shared" si="31"/>
        <v>0</v>
      </c>
      <c r="M64" s="65"/>
      <c r="N64" s="43"/>
      <c r="O64" s="43"/>
      <c r="P64" s="3">
        <f t="shared" si="32"/>
        <v>0</v>
      </c>
      <c r="Q64" s="43"/>
      <c r="R64" s="43"/>
      <c r="S64" s="43"/>
      <c r="T64" s="3">
        <f t="shared" si="33"/>
        <v>0</v>
      </c>
      <c r="U64" s="43"/>
      <c r="V64" s="43"/>
      <c r="W64" s="43"/>
      <c r="X64" s="5">
        <f t="shared" si="34"/>
        <v>0</v>
      </c>
      <c r="Y64" s="43"/>
      <c r="Z64" s="43"/>
      <c r="AA64" s="43"/>
      <c r="AB64" s="66">
        <f t="shared" si="35"/>
        <v>0</v>
      </c>
      <c r="AC64" s="234">
        <f t="shared" si="4"/>
        <v>0</v>
      </c>
      <c r="AD64" s="43"/>
      <c r="AE64" s="43"/>
      <c r="AF64" s="43"/>
      <c r="AG64" s="43"/>
      <c r="AH64" s="234">
        <f t="shared" si="29"/>
        <v>0</v>
      </c>
    </row>
    <row r="65" spans="2:34" ht="15.75" customHeight="1" outlineLevel="1">
      <c r="B65" s="352"/>
      <c r="C65" s="328"/>
      <c r="D65" s="18"/>
      <c r="E65" s="20"/>
      <c r="F65" s="41"/>
      <c r="G65" s="41"/>
      <c r="H65" s="42"/>
      <c r="I65" s="45"/>
      <c r="J65" s="60"/>
      <c r="K65" s="60"/>
      <c r="L65" s="185">
        <f t="shared" si="31"/>
        <v>0</v>
      </c>
      <c r="M65" s="65"/>
      <c r="N65" s="43"/>
      <c r="O65" s="43"/>
      <c r="P65" s="3">
        <f t="shared" si="32"/>
        <v>0</v>
      </c>
      <c r="Q65" s="43"/>
      <c r="R65" s="43"/>
      <c r="S65" s="43"/>
      <c r="T65" s="3">
        <f t="shared" si="33"/>
        <v>0</v>
      </c>
      <c r="U65" s="43"/>
      <c r="V65" s="43"/>
      <c r="W65" s="43"/>
      <c r="X65" s="5">
        <f t="shared" si="34"/>
        <v>0</v>
      </c>
      <c r="Y65" s="43"/>
      <c r="Z65" s="43"/>
      <c r="AA65" s="43"/>
      <c r="AB65" s="66">
        <f t="shared" si="35"/>
        <v>0</v>
      </c>
      <c r="AC65" s="234">
        <f t="shared" si="4"/>
        <v>0</v>
      </c>
      <c r="AD65" s="43"/>
      <c r="AE65" s="43"/>
      <c r="AF65" s="43"/>
      <c r="AG65" s="43"/>
      <c r="AH65" s="234">
        <f t="shared" si="29"/>
        <v>0</v>
      </c>
    </row>
    <row r="66" spans="2:34" ht="34.5" customHeight="1" outlineLevel="1" thickBot="1">
      <c r="B66" s="352"/>
      <c r="C66" s="328"/>
      <c r="D66" s="151" t="s">
        <v>142</v>
      </c>
      <c r="E66" s="151"/>
      <c r="F66" s="151"/>
      <c r="G66" s="151"/>
      <c r="H66" s="153"/>
      <c r="I66" s="154"/>
      <c r="J66" s="190"/>
      <c r="K66" s="156"/>
      <c r="L66" s="186">
        <f>SUM(L38:L64)</f>
        <v>0</v>
      </c>
      <c r="M66" s="152">
        <f>SUMIF($D38:$D65,"Personnel",M38:M65)</f>
        <v>0</v>
      </c>
      <c r="N66" s="152">
        <f t="shared" ref="N66" si="36">SUMIF($D38:$D65,"Personnel",N38:N65)</f>
        <v>0</v>
      </c>
      <c r="O66" s="152">
        <f t="shared" ref="O66" si="37">SUMIF($D38:$D65,"Personnel",O38:O65)</f>
        <v>0</v>
      </c>
      <c r="P66" s="158">
        <f>M66+N66+O66</f>
        <v>0</v>
      </c>
      <c r="Q66" s="152">
        <f>SUMIF($D38:$D65,"Personnel",Q38:Q65)</f>
        <v>0</v>
      </c>
      <c r="R66" s="152">
        <f t="shared" ref="R66" si="38">SUMIF($D38:$D65,"Personnel",R38:R65)</f>
        <v>0</v>
      </c>
      <c r="S66" s="152">
        <f t="shared" ref="S66" si="39">SUMIF($D38:$D65,"Personnel",S38:S65)</f>
        <v>0</v>
      </c>
      <c r="T66" s="158">
        <f t="shared" si="33"/>
        <v>0</v>
      </c>
      <c r="U66" s="152">
        <f>SUMIF($D38:$D65,"Personnel",U38:U65)</f>
        <v>0</v>
      </c>
      <c r="V66" s="152">
        <f t="shared" ref="V66" si="40">SUMIF($D38:$D65,"Personnel",V38:V65)</f>
        <v>0</v>
      </c>
      <c r="W66" s="152">
        <f t="shared" ref="W66" si="41">SUMIF($D38:$D65,"Personnel",W38:W65)</f>
        <v>0</v>
      </c>
      <c r="X66" s="159">
        <f t="shared" si="34"/>
        <v>0</v>
      </c>
      <c r="Y66" s="152">
        <f>SUMIF($D38:$D65,"Personnel",Y38:Y65)</f>
        <v>0</v>
      </c>
      <c r="Z66" s="152">
        <f t="shared" ref="Z66" si="42">SUMIF($D38:$D65,"Personnel",Z38:Z65)</f>
        <v>0</v>
      </c>
      <c r="AA66" s="152">
        <f t="shared" ref="AA66" si="43">SUMIF($D38:$D65,"Personnel",AA38:AA65)</f>
        <v>0</v>
      </c>
      <c r="AB66" s="160">
        <f t="shared" si="35"/>
        <v>0</v>
      </c>
      <c r="AC66" s="235">
        <f t="shared" si="4"/>
        <v>0</v>
      </c>
      <c r="AD66" s="152">
        <f>SUMIF($D38:$D65,"Personnel",AD38:AD65)</f>
        <v>0</v>
      </c>
      <c r="AE66" s="152">
        <f t="shared" ref="AE66" si="44">SUMIF($D38:$D65,"Personnel",AE38:AE65)</f>
        <v>0</v>
      </c>
      <c r="AF66" s="152">
        <f t="shared" ref="AF66" si="45">SUMIF($D38:$D65,"Personnel",AF38:AF65)</f>
        <v>0</v>
      </c>
      <c r="AG66" s="152">
        <f t="shared" ref="AG66" si="46">SUMIF($D38:$D65,"Personnel",AG38:AG65)</f>
        <v>0</v>
      </c>
      <c r="AH66" s="235">
        <f>AD66+AE66+AF66+AG66</f>
        <v>0</v>
      </c>
    </row>
    <row r="67" spans="2:34" s="157" customFormat="1" ht="25.35" customHeight="1" thickBot="1">
      <c r="B67" s="352"/>
      <c r="C67" s="328"/>
      <c r="D67" s="151" t="s">
        <v>143</v>
      </c>
      <c r="E67" s="151"/>
      <c r="F67" s="151"/>
      <c r="G67" s="151"/>
      <c r="H67" s="153"/>
      <c r="I67" s="154"/>
      <c r="J67" s="190"/>
      <c r="K67" s="156"/>
      <c r="L67" s="186">
        <f>SUM(L38:L65)</f>
        <v>0</v>
      </c>
      <c r="M67" s="152">
        <f>SUM(M38:M65)</f>
        <v>0</v>
      </c>
      <c r="N67" s="152">
        <f>SUM(N38:N65)</f>
        <v>0</v>
      </c>
      <c r="O67" s="152">
        <f>SUM(O38:O65)</f>
        <v>0</v>
      </c>
      <c r="P67" s="158">
        <f t="shared" ref="P67" si="47">M67+N67+O67</f>
        <v>0</v>
      </c>
      <c r="Q67" s="152">
        <f>SUM(Q38:Q65)</f>
        <v>0</v>
      </c>
      <c r="R67" s="152">
        <f>SUM(R38:R65)</f>
        <v>0</v>
      </c>
      <c r="S67" s="152">
        <f>SUM(S38:S65)</f>
        <v>0</v>
      </c>
      <c r="T67" s="158">
        <f t="shared" si="33"/>
        <v>0</v>
      </c>
      <c r="U67" s="152">
        <f>SUM(U38:U65)</f>
        <v>0</v>
      </c>
      <c r="V67" s="152">
        <f>SUM(V38:V65)</f>
        <v>0</v>
      </c>
      <c r="W67" s="152">
        <f>SUM(W38:W65)</f>
        <v>0</v>
      </c>
      <c r="X67" s="159">
        <f t="shared" si="34"/>
        <v>0</v>
      </c>
      <c r="Y67" s="152">
        <f>SUM(Y38:Y65)</f>
        <v>0</v>
      </c>
      <c r="Z67" s="152">
        <f>SUM(Z38:Z65)</f>
        <v>0</v>
      </c>
      <c r="AA67" s="152">
        <f>SUM(AA38:AA65)</f>
        <v>0</v>
      </c>
      <c r="AB67" s="160">
        <f t="shared" si="35"/>
        <v>0</v>
      </c>
      <c r="AC67" s="235">
        <f t="shared" si="4"/>
        <v>0</v>
      </c>
      <c r="AD67" s="152">
        <f>SUM(AD38:AD65)</f>
        <v>0</v>
      </c>
      <c r="AE67" s="152">
        <f>SUM(AE38:AE65)</f>
        <v>0</v>
      </c>
      <c r="AF67" s="152">
        <f>SUM(AF38:AF65)</f>
        <v>0</v>
      </c>
      <c r="AG67" s="152">
        <f>SUM(AG38:AG65)</f>
        <v>0</v>
      </c>
      <c r="AH67" s="235">
        <f>AD67+AE67+AF67+AG67</f>
        <v>0</v>
      </c>
    </row>
    <row r="68" spans="2:34" ht="16.350000000000001" customHeight="1" outlineLevel="1">
      <c r="B68" s="323" t="s">
        <v>145</v>
      </c>
      <c r="C68" s="327" t="s">
        <v>144</v>
      </c>
      <c r="D68" s="72"/>
      <c r="E68" s="72"/>
      <c r="F68" s="73"/>
      <c r="G68" s="73"/>
      <c r="H68" s="74"/>
      <c r="I68" s="70"/>
      <c r="J68" s="71"/>
      <c r="K68" s="71"/>
      <c r="L68" s="184">
        <f>I68*J68*K68</f>
        <v>0</v>
      </c>
      <c r="M68" s="142"/>
      <c r="N68" s="143"/>
      <c r="O68" s="143"/>
      <c r="P68" s="3">
        <f>M68+N68+O68</f>
        <v>0</v>
      </c>
      <c r="Q68" s="143"/>
      <c r="R68" s="143"/>
      <c r="S68" s="143"/>
      <c r="T68" s="144">
        <f>Q68+R68+S68</f>
        <v>0</v>
      </c>
      <c r="U68" s="143"/>
      <c r="V68" s="143"/>
      <c r="W68" s="143"/>
      <c r="X68" s="145">
        <f>U68+V68+W68</f>
        <v>0</v>
      </c>
      <c r="Y68" s="143"/>
      <c r="Z68" s="143"/>
      <c r="AA68" s="143"/>
      <c r="AB68" s="146">
        <f>Y68+Z68+AA68</f>
        <v>0</v>
      </c>
      <c r="AC68" s="233">
        <f t="shared" si="4"/>
        <v>0</v>
      </c>
      <c r="AD68" s="143"/>
      <c r="AE68" s="143"/>
      <c r="AF68" s="143"/>
      <c r="AG68" s="143"/>
      <c r="AH68" s="233">
        <f>AD68+AE68+AF68+AG68</f>
        <v>0</v>
      </c>
    </row>
    <row r="69" spans="2:34" ht="16.350000000000001" customHeight="1" outlineLevel="1">
      <c r="B69" s="324"/>
      <c r="C69" s="328"/>
      <c r="D69" s="18"/>
      <c r="E69" s="18"/>
      <c r="F69" s="38"/>
      <c r="G69" s="38"/>
      <c r="H69" s="39"/>
      <c r="I69" s="44"/>
      <c r="J69" s="59"/>
      <c r="K69" s="59"/>
      <c r="L69" s="185">
        <f>I69*J69*K69</f>
        <v>0</v>
      </c>
      <c r="M69" s="65"/>
      <c r="N69" s="43"/>
      <c r="O69" s="43"/>
      <c r="P69" s="3">
        <f t="shared" ref="P69:P76" si="48">M69+N69+O69</f>
        <v>0</v>
      </c>
      <c r="Q69" s="43"/>
      <c r="R69" s="43"/>
      <c r="S69" s="43"/>
      <c r="T69" s="3">
        <f t="shared" ref="T69:T76" si="49">Q69+R69+S69</f>
        <v>0</v>
      </c>
      <c r="U69" s="43"/>
      <c r="V69" s="43"/>
      <c r="W69" s="43"/>
      <c r="X69" s="5">
        <f t="shared" ref="X69:X78" si="50">U69+V69+W69</f>
        <v>0</v>
      </c>
      <c r="Y69" s="43"/>
      <c r="Z69" s="43"/>
      <c r="AA69" s="43"/>
      <c r="AB69" s="66">
        <f t="shared" ref="AB69:AB78" si="51">Y69+Z69+AA69</f>
        <v>0</v>
      </c>
      <c r="AC69" s="234">
        <f t="shared" si="4"/>
        <v>0</v>
      </c>
      <c r="AD69" s="43"/>
      <c r="AE69" s="43"/>
      <c r="AF69" s="43"/>
      <c r="AG69" s="43"/>
      <c r="AH69" s="234">
        <f t="shared" ref="AH69:AH95" si="52">AD69+AE69+AF69+AG69</f>
        <v>0</v>
      </c>
    </row>
    <row r="70" spans="2:34" ht="16.350000000000001" customHeight="1" outlineLevel="1">
      <c r="B70" s="324"/>
      <c r="C70" s="328"/>
      <c r="D70" s="18"/>
      <c r="E70" s="18"/>
      <c r="F70" s="38"/>
      <c r="G70" s="38"/>
      <c r="H70" s="39"/>
      <c r="I70" s="44"/>
      <c r="J70" s="59"/>
      <c r="K70" s="59"/>
      <c r="L70" s="185">
        <f>I70*J70*K70</f>
        <v>0</v>
      </c>
      <c r="M70" s="65"/>
      <c r="N70" s="43"/>
      <c r="O70" s="43"/>
      <c r="P70" s="3">
        <f t="shared" si="48"/>
        <v>0</v>
      </c>
      <c r="Q70" s="43"/>
      <c r="R70" s="43"/>
      <c r="S70" s="43"/>
      <c r="T70" s="3">
        <f t="shared" si="49"/>
        <v>0</v>
      </c>
      <c r="U70" s="43"/>
      <c r="V70" s="43"/>
      <c r="W70" s="43"/>
      <c r="X70" s="5">
        <f t="shared" si="50"/>
        <v>0</v>
      </c>
      <c r="Y70" s="43"/>
      <c r="Z70" s="43"/>
      <c r="AA70" s="43"/>
      <c r="AB70" s="66">
        <f t="shared" si="51"/>
        <v>0</v>
      </c>
      <c r="AC70" s="234">
        <f t="shared" si="4"/>
        <v>0</v>
      </c>
      <c r="AD70" s="43"/>
      <c r="AE70" s="43"/>
      <c r="AF70" s="43"/>
      <c r="AG70" s="43"/>
      <c r="AH70" s="234">
        <f t="shared" si="52"/>
        <v>0</v>
      </c>
    </row>
    <row r="71" spans="2:34" ht="16.350000000000001" customHeight="1" outlineLevel="1">
      <c r="B71" s="324"/>
      <c r="C71" s="328"/>
      <c r="D71" s="18"/>
      <c r="E71" s="18"/>
      <c r="F71" s="38"/>
      <c r="G71" s="38"/>
      <c r="H71" s="39"/>
      <c r="I71" s="44"/>
      <c r="J71" s="59"/>
      <c r="K71" s="59"/>
      <c r="L71" s="185">
        <f>I71*J71*K71</f>
        <v>0</v>
      </c>
      <c r="M71" s="65"/>
      <c r="N71" s="43"/>
      <c r="O71" s="43"/>
      <c r="P71" s="3">
        <f t="shared" si="48"/>
        <v>0</v>
      </c>
      <c r="Q71" s="43"/>
      <c r="R71" s="43"/>
      <c r="S71" s="43"/>
      <c r="T71" s="3">
        <f t="shared" si="49"/>
        <v>0</v>
      </c>
      <c r="U71" s="43"/>
      <c r="V71" s="43"/>
      <c r="W71" s="43"/>
      <c r="X71" s="5">
        <f t="shared" si="50"/>
        <v>0</v>
      </c>
      <c r="Y71" s="43"/>
      <c r="Z71" s="43"/>
      <c r="AA71" s="43"/>
      <c r="AB71" s="66">
        <f t="shared" si="51"/>
        <v>0</v>
      </c>
      <c r="AC71" s="234">
        <f t="shared" si="4"/>
        <v>0</v>
      </c>
      <c r="AD71" s="43"/>
      <c r="AE71" s="43"/>
      <c r="AF71" s="43"/>
      <c r="AG71" s="43"/>
      <c r="AH71" s="234">
        <f t="shared" si="52"/>
        <v>0</v>
      </c>
    </row>
    <row r="72" spans="2:34" ht="16.350000000000001" customHeight="1" outlineLevel="1">
      <c r="B72" s="324"/>
      <c r="C72" s="328"/>
      <c r="D72" s="18"/>
      <c r="E72" s="18"/>
      <c r="F72" s="38"/>
      <c r="G72" s="38"/>
      <c r="H72" s="39"/>
      <c r="I72" s="44"/>
      <c r="J72" s="59"/>
      <c r="K72" s="59"/>
      <c r="L72" s="185">
        <f t="shared" ref="L72:L73" si="53">I72*J72*K72</f>
        <v>0</v>
      </c>
      <c r="M72" s="65"/>
      <c r="N72" s="43"/>
      <c r="O72" s="43"/>
      <c r="P72" s="3">
        <f t="shared" si="48"/>
        <v>0</v>
      </c>
      <c r="Q72" s="43"/>
      <c r="R72" s="43"/>
      <c r="S72" s="43"/>
      <c r="T72" s="3">
        <f t="shared" si="49"/>
        <v>0</v>
      </c>
      <c r="U72" s="43"/>
      <c r="V72" s="43"/>
      <c r="W72" s="43"/>
      <c r="X72" s="5">
        <f t="shared" si="50"/>
        <v>0</v>
      </c>
      <c r="Y72" s="43"/>
      <c r="Z72" s="43"/>
      <c r="AA72" s="43"/>
      <c r="AB72" s="66">
        <f t="shared" si="51"/>
        <v>0</v>
      </c>
      <c r="AC72" s="234">
        <f t="shared" si="4"/>
        <v>0</v>
      </c>
      <c r="AD72" s="43"/>
      <c r="AE72" s="43"/>
      <c r="AF72" s="43"/>
      <c r="AG72" s="43"/>
      <c r="AH72" s="234">
        <f t="shared" si="52"/>
        <v>0</v>
      </c>
    </row>
    <row r="73" spans="2:34" ht="16.350000000000001" customHeight="1" outlineLevel="1">
      <c r="B73" s="324"/>
      <c r="C73" s="328"/>
      <c r="D73" s="18"/>
      <c r="E73" s="18"/>
      <c r="F73" s="38"/>
      <c r="G73" s="38"/>
      <c r="H73" s="39"/>
      <c r="I73" s="44"/>
      <c r="J73" s="59"/>
      <c r="K73" s="59"/>
      <c r="L73" s="185">
        <f t="shared" si="53"/>
        <v>0</v>
      </c>
      <c r="M73" s="65"/>
      <c r="N73" s="43"/>
      <c r="O73" s="43"/>
      <c r="P73" s="3">
        <f t="shared" si="48"/>
        <v>0</v>
      </c>
      <c r="Q73" s="43"/>
      <c r="R73" s="43"/>
      <c r="S73" s="43"/>
      <c r="T73" s="3">
        <f t="shared" si="49"/>
        <v>0</v>
      </c>
      <c r="U73" s="43"/>
      <c r="V73" s="43"/>
      <c r="W73" s="43"/>
      <c r="X73" s="5">
        <f t="shared" si="50"/>
        <v>0</v>
      </c>
      <c r="Y73" s="43"/>
      <c r="Z73" s="43"/>
      <c r="AA73" s="43"/>
      <c r="AB73" s="66">
        <f t="shared" si="51"/>
        <v>0</v>
      </c>
      <c r="AC73" s="234">
        <f t="shared" ref="AC73:AC136" si="54">SUM(P73,T73,X73,AB73)</f>
        <v>0</v>
      </c>
      <c r="AD73" s="43"/>
      <c r="AE73" s="43"/>
      <c r="AF73" s="43"/>
      <c r="AG73" s="43"/>
      <c r="AH73" s="234">
        <f t="shared" si="52"/>
        <v>0</v>
      </c>
    </row>
    <row r="74" spans="2:34" ht="16.350000000000001" customHeight="1" outlineLevel="1">
      <c r="B74" s="324"/>
      <c r="C74" s="328"/>
      <c r="D74" s="18"/>
      <c r="E74" s="18"/>
      <c r="F74" s="38"/>
      <c r="G74" s="38"/>
      <c r="H74" s="39"/>
      <c r="I74" s="44"/>
      <c r="J74" s="59"/>
      <c r="K74" s="59"/>
      <c r="L74" s="185">
        <f>I74*J74*K74</f>
        <v>0</v>
      </c>
      <c r="M74" s="65"/>
      <c r="N74" s="43"/>
      <c r="O74" s="43"/>
      <c r="P74" s="3">
        <f t="shared" si="48"/>
        <v>0</v>
      </c>
      <c r="Q74" s="43"/>
      <c r="R74" s="43"/>
      <c r="S74" s="43"/>
      <c r="T74" s="3">
        <f t="shared" si="49"/>
        <v>0</v>
      </c>
      <c r="U74" s="43"/>
      <c r="V74" s="43"/>
      <c r="W74" s="43"/>
      <c r="X74" s="5">
        <f t="shared" si="50"/>
        <v>0</v>
      </c>
      <c r="Y74" s="43"/>
      <c r="Z74" s="43"/>
      <c r="AA74" s="43"/>
      <c r="AB74" s="66">
        <f t="shared" si="51"/>
        <v>0</v>
      </c>
      <c r="AC74" s="234">
        <f t="shared" si="54"/>
        <v>0</v>
      </c>
      <c r="AD74" s="43"/>
      <c r="AE74" s="43"/>
      <c r="AF74" s="43"/>
      <c r="AG74" s="43"/>
      <c r="AH74" s="234">
        <f t="shared" si="52"/>
        <v>0</v>
      </c>
    </row>
    <row r="75" spans="2:34" ht="16.350000000000001" customHeight="1" outlineLevel="1">
      <c r="B75" s="324"/>
      <c r="C75" s="328"/>
      <c r="D75" s="18"/>
      <c r="E75" s="18"/>
      <c r="F75" s="38"/>
      <c r="G75" s="38"/>
      <c r="H75" s="39"/>
      <c r="I75" s="44"/>
      <c r="J75" s="59"/>
      <c r="K75" s="59"/>
      <c r="L75" s="185">
        <f>I75*J75*K75</f>
        <v>0</v>
      </c>
      <c r="M75" s="65"/>
      <c r="N75" s="43"/>
      <c r="O75" s="43"/>
      <c r="P75" s="3">
        <f t="shared" si="48"/>
        <v>0</v>
      </c>
      <c r="Q75" s="43"/>
      <c r="R75" s="43"/>
      <c r="S75" s="43"/>
      <c r="T75" s="3">
        <f t="shared" si="49"/>
        <v>0</v>
      </c>
      <c r="U75" s="43"/>
      <c r="V75" s="43"/>
      <c r="W75" s="43"/>
      <c r="X75" s="5">
        <f t="shared" si="50"/>
        <v>0</v>
      </c>
      <c r="Y75" s="43"/>
      <c r="Z75" s="43"/>
      <c r="AA75" s="43"/>
      <c r="AB75" s="66">
        <f t="shared" si="51"/>
        <v>0</v>
      </c>
      <c r="AC75" s="234">
        <f t="shared" si="54"/>
        <v>0</v>
      </c>
      <c r="AD75" s="43"/>
      <c r="AE75" s="43"/>
      <c r="AF75" s="43"/>
      <c r="AG75" s="43"/>
      <c r="AH75" s="234">
        <f t="shared" si="52"/>
        <v>0</v>
      </c>
    </row>
    <row r="76" spans="2:34" ht="16.350000000000001" customHeight="1" outlineLevel="1">
      <c r="B76" s="324"/>
      <c r="C76" s="328"/>
      <c r="D76" s="18"/>
      <c r="E76" s="18"/>
      <c r="F76" s="38"/>
      <c r="G76" s="38"/>
      <c r="H76" s="39"/>
      <c r="I76" s="44"/>
      <c r="J76" s="59"/>
      <c r="K76" s="59"/>
      <c r="L76" s="185">
        <f t="shared" ref="L76:L95" si="55">I76*J76*K76</f>
        <v>0</v>
      </c>
      <c r="M76" s="65"/>
      <c r="N76" s="43"/>
      <c r="O76" s="43"/>
      <c r="P76" s="3">
        <f t="shared" si="48"/>
        <v>0</v>
      </c>
      <c r="Q76" s="43"/>
      <c r="R76" s="43"/>
      <c r="S76" s="43"/>
      <c r="T76" s="3">
        <f t="shared" si="49"/>
        <v>0</v>
      </c>
      <c r="U76" s="43"/>
      <c r="V76" s="43"/>
      <c r="W76" s="43"/>
      <c r="X76" s="5">
        <f t="shared" si="50"/>
        <v>0</v>
      </c>
      <c r="Y76" s="43"/>
      <c r="Z76" s="43"/>
      <c r="AA76" s="43"/>
      <c r="AB76" s="66">
        <f t="shared" si="51"/>
        <v>0</v>
      </c>
      <c r="AC76" s="234">
        <f t="shared" si="54"/>
        <v>0</v>
      </c>
      <c r="AD76" s="43"/>
      <c r="AE76" s="43"/>
      <c r="AF76" s="43"/>
      <c r="AG76" s="43"/>
      <c r="AH76" s="234">
        <f t="shared" si="52"/>
        <v>0</v>
      </c>
    </row>
    <row r="77" spans="2:34" ht="16.350000000000001" customHeight="1" outlineLevel="1">
      <c r="B77" s="324"/>
      <c r="C77" s="328"/>
      <c r="D77" s="18"/>
      <c r="E77" s="19"/>
      <c r="F77" s="40"/>
      <c r="G77" s="40"/>
      <c r="H77" s="39"/>
      <c r="I77" s="44"/>
      <c r="J77" s="59"/>
      <c r="K77" s="59"/>
      <c r="L77" s="185">
        <f t="shared" si="55"/>
        <v>0</v>
      </c>
      <c r="M77" s="65"/>
      <c r="N77" s="43"/>
      <c r="O77" s="43"/>
      <c r="P77" s="3">
        <f>M77+N77+O77</f>
        <v>0</v>
      </c>
      <c r="Q77" s="43"/>
      <c r="R77" s="43"/>
      <c r="S77" s="43"/>
      <c r="T77" s="3">
        <f>Q77+R77+S77</f>
        <v>0</v>
      </c>
      <c r="U77" s="43"/>
      <c r="V77" s="43"/>
      <c r="W77" s="43"/>
      <c r="X77" s="5">
        <f t="shared" si="50"/>
        <v>0</v>
      </c>
      <c r="Y77" s="43"/>
      <c r="Z77" s="43"/>
      <c r="AA77" s="43"/>
      <c r="AB77" s="66">
        <f t="shared" si="51"/>
        <v>0</v>
      </c>
      <c r="AC77" s="234">
        <f t="shared" si="54"/>
        <v>0</v>
      </c>
      <c r="AD77" s="43"/>
      <c r="AE77" s="43"/>
      <c r="AF77" s="43"/>
      <c r="AG77" s="43"/>
      <c r="AH77" s="234">
        <f t="shared" si="52"/>
        <v>0</v>
      </c>
    </row>
    <row r="78" spans="2:34" ht="16.350000000000001" customHeight="1" outlineLevel="1">
      <c r="B78" s="324"/>
      <c r="C78" s="328"/>
      <c r="D78" s="18"/>
      <c r="E78" s="18"/>
      <c r="F78" s="38"/>
      <c r="G78" s="38"/>
      <c r="H78" s="39"/>
      <c r="I78" s="44"/>
      <c r="J78" s="59"/>
      <c r="K78" s="59"/>
      <c r="L78" s="185">
        <f t="shared" si="55"/>
        <v>0</v>
      </c>
      <c r="M78" s="65"/>
      <c r="N78" s="43"/>
      <c r="O78" s="43"/>
      <c r="P78" s="3">
        <f>M78+N78+O78</f>
        <v>0</v>
      </c>
      <c r="Q78" s="43"/>
      <c r="R78" s="43"/>
      <c r="S78" s="43"/>
      <c r="T78" s="3">
        <f>Q78+R78+S78</f>
        <v>0</v>
      </c>
      <c r="U78" s="43"/>
      <c r="V78" s="43"/>
      <c r="W78" s="43"/>
      <c r="X78" s="5">
        <f t="shared" si="50"/>
        <v>0</v>
      </c>
      <c r="Y78" s="43"/>
      <c r="Z78" s="43"/>
      <c r="AA78" s="43"/>
      <c r="AB78" s="66">
        <f t="shared" si="51"/>
        <v>0</v>
      </c>
      <c r="AC78" s="234">
        <f t="shared" si="54"/>
        <v>0</v>
      </c>
      <c r="AD78" s="43"/>
      <c r="AE78" s="43"/>
      <c r="AF78" s="43"/>
      <c r="AG78" s="43"/>
      <c r="AH78" s="234">
        <f t="shared" si="52"/>
        <v>0</v>
      </c>
    </row>
    <row r="79" spans="2:34" ht="16.350000000000001" customHeight="1" outlineLevel="1">
      <c r="B79" s="324"/>
      <c r="C79" s="328"/>
      <c r="D79" s="18"/>
      <c r="E79" s="20"/>
      <c r="F79" s="41"/>
      <c r="G79" s="41"/>
      <c r="H79" s="42"/>
      <c r="I79" s="45"/>
      <c r="J79" s="60"/>
      <c r="K79" s="60"/>
      <c r="L79" s="185">
        <f t="shared" si="55"/>
        <v>0</v>
      </c>
      <c r="M79" s="65"/>
      <c r="N79" s="43"/>
      <c r="O79" s="43"/>
      <c r="P79" s="3">
        <f>M79+N79+O79</f>
        <v>0</v>
      </c>
      <c r="Q79" s="43"/>
      <c r="R79" s="43"/>
      <c r="S79" s="43"/>
      <c r="T79" s="3">
        <f>Q79+R79+S79</f>
        <v>0</v>
      </c>
      <c r="U79" s="43"/>
      <c r="V79" s="43"/>
      <c r="W79" s="43"/>
      <c r="X79" s="5">
        <f>U79+V79+W79</f>
        <v>0</v>
      </c>
      <c r="Y79" s="43"/>
      <c r="Z79" s="43"/>
      <c r="AA79" s="43"/>
      <c r="AB79" s="66">
        <f>Y79+Z79+AA79</f>
        <v>0</v>
      </c>
      <c r="AC79" s="234">
        <f t="shared" si="54"/>
        <v>0</v>
      </c>
      <c r="AD79" s="43"/>
      <c r="AE79" s="43"/>
      <c r="AF79" s="43"/>
      <c r="AG79" s="43"/>
      <c r="AH79" s="234">
        <f t="shared" si="52"/>
        <v>0</v>
      </c>
    </row>
    <row r="80" spans="2:34" ht="16.350000000000001" customHeight="1" outlineLevel="1">
      <c r="B80" s="324"/>
      <c r="C80" s="328"/>
      <c r="D80" s="18"/>
      <c r="E80" s="20"/>
      <c r="F80" s="41"/>
      <c r="G80" s="41"/>
      <c r="H80" s="42"/>
      <c r="I80" s="45"/>
      <c r="J80" s="60"/>
      <c r="K80" s="60"/>
      <c r="L80" s="185">
        <f t="shared" si="55"/>
        <v>0</v>
      </c>
      <c r="M80" s="65"/>
      <c r="N80" s="43"/>
      <c r="O80" s="43"/>
      <c r="P80" s="3">
        <f t="shared" ref="P80:P95" si="56">M80+N80+O80</f>
        <v>0</v>
      </c>
      <c r="Q80" s="43"/>
      <c r="R80" s="43"/>
      <c r="S80" s="43"/>
      <c r="T80" s="3">
        <f t="shared" ref="T80:T97" si="57">Q80+R80+S80</f>
        <v>0</v>
      </c>
      <c r="U80" s="43"/>
      <c r="V80" s="43"/>
      <c r="W80" s="43"/>
      <c r="X80" s="5">
        <f t="shared" ref="X80:X97" si="58">U80+V80+W80</f>
        <v>0</v>
      </c>
      <c r="Y80" s="43"/>
      <c r="Z80" s="43"/>
      <c r="AA80" s="43"/>
      <c r="AB80" s="66">
        <f t="shared" ref="AB80:AB97" si="59">Y80+Z80+AA80</f>
        <v>0</v>
      </c>
      <c r="AC80" s="234">
        <f t="shared" si="54"/>
        <v>0</v>
      </c>
      <c r="AD80" s="43"/>
      <c r="AE80" s="43"/>
      <c r="AF80" s="43"/>
      <c r="AG80" s="43"/>
      <c r="AH80" s="234">
        <f t="shared" si="52"/>
        <v>0</v>
      </c>
    </row>
    <row r="81" spans="2:34" ht="16.350000000000001" customHeight="1" outlineLevel="1">
      <c r="B81" s="324"/>
      <c r="C81" s="328"/>
      <c r="D81" s="18"/>
      <c r="E81" s="20"/>
      <c r="F81" s="41"/>
      <c r="G81" s="41"/>
      <c r="H81" s="42"/>
      <c r="I81" s="45"/>
      <c r="J81" s="60"/>
      <c r="K81" s="60"/>
      <c r="L81" s="185">
        <f t="shared" si="55"/>
        <v>0</v>
      </c>
      <c r="M81" s="65"/>
      <c r="N81" s="43"/>
      <c r="O81" s="43"/>
      <c r="P81" s="3">
        <f t="shared" si="56"/>
        <v>0</v>
      </c>
      <c r="Q81" s="43"/>
      <c r="R81" s="43"/>
      <c r="S81" s="43"/>
      <c r="T81" s="3">
        <f t="shared" si="57"/>
        <v>0</v>
      </c>
      <c r="U81" s="43"/>
      <c r="V81" s="43"/>
      <c r="W81" s="43"/>
      <c r="X81" s="5">
        <f t="shared" si="58"/>
        <v>0</v>
      </c>
      <c r="Y81" s="43"/>
      <c r="Z81" s="43"/>
      <c r="AA81" s="43"/>
      <c r="AB81" s="66">
        <f t="shared" si="59"/>
        <v>0</v>
      </c>
      <c r="AC81" s="234">
        <f t="shared" si="54"/>
        <v>0</v>
      </c>
      <c r="AD81" s="43"/>
      <c r="AE81" s="43"/>
      <c r="AF81" s="43"/>
      <c r="AG81" s="43"/>
      <c r="AH81" s="234">
        <f t="shared" si="52"/>
        <v>0</v>
      </c>
    </row>
    <row r="82" spans="2:34" ht="16.350000000000001" customHeight="1" outlineLevel="1">
      <c r="B82" s="324"/>
      <c r="C82" s="328"/>
      <c r="D82" s="18"/>
      <c r="E82" s="20"/>
      <c r="F82" s="41"/>
      <c r="G82" s="41"/>
      <c r="H82" s="42"/>
      <c r="I82" s="45"/>
      <c r="J82" s="60"/>
      <c r="K82" s="60"/>
      <c r="L82" s="185">
        <f t="shared" si="55"/>
        <v>0</v>
      </c>
      <c r="M82" s="65"/>
      <c r="N82" s="43"/>
      <c r="O82" s="43"/>
      <c r="P82" s="3">
        <f t="shared" si="56"/>
        <v>0</v>
      </c>
      <c r="Q82" s="43"/>
      <c r="R82" s="43"/>
      <c r="S82" s="43"/>
      <c r="T82" s="3">
        <f t="shared" si="57"/>
        <v>0</v>
      </c>
      <c r="U82" s="43"/>
      <c r="V82" s="43"/>
      <c r="W82" s="43"/>
      <c r="X82" s="5">
        <f t="shared" si="58"/>
        <v>0</v>
      </c>
      <c r="Y82" s="43"/>
      <c r="Z82" s="43"/>
      <c r="AA82" s="43"/>
      <c r="AB82" s="66">
        <f t="shared" si="59"/>
        <v>0</v>
      </c>
      <c r="AC82" s="234">
        <f t="shared" si="54"/>
        <v>0</v>
      </c>
      <c r="AD82" s="43"/>
      <c r="AE82" s="43"/>
      <c r="AF82" s="43"/>
      <c r="AG82" s="43"/>
      <c r="AH82" s="234">
        <f t="shared" si="52"/>
        <v>0</v>
      </c>
    </row>
    <row r="83" spans="2:34" ht="16.350000000000001" customHeight="1" outlineLevel="1">
      <c r="B83" s="324"/>
      <c r="C83" s="328"/>
      <c r="D83" s="18"/>
      <c r="E83" s="20"/>
      <c r="F83" s="41"/>
      <c r="G83" s="41"/>
      <c r="H83" s="42"/>
      <c r="I83" s="45"/>
      <c r="J83" s="60"/>
      <c r="K83" s="60"/>
      <c r="L83" s="185">
        <f t="shared" si="55"/>
        <v>0</v>
      </c>
      <c r="M83" s="65"/>
      <c r="N83" s="43"/>
      <c r="O83" s="43"/>
      <c r="P83" s="3">
        <f t="shared" si="56"/>
        <v>0</v>
      </c>
      <c r="Q83" s="43"/>
      <c r="R83" s="43"/>
      <c r="S83" s="43"/>
      <c r="T83" s="3">
        <f t="shared" si="57"/>
        <v>0</v>
      </c>
      <c r="U83" s="43"/>
      <c r="V83" s="43"/>
      <c r="W83" s="43"/>
      <c r="X83" s="5">
        <f t="shared" si="58"/>
        <v>0</v>
      </c>
      <c r="Y83" s="43"/>
      <c r="Z83" s="43"/>
      <c r="AA83" s="43"/>
      <c r="AB83" s="66">
        <f t="shared" si="59"/>
        <v>0</v>
      </c>
      <c r="AC83" s="234">
        <f t="shared" si="54"/>
        <v>0</v>
      </c>
      <c r="AD83" s="43"/>
      <c r="AE83" s="43"/>
      <c r="AF83" s="43"/>
      <c r="AG83" s="43"/>
      <c r="AH83" s="234">
        <f t="shared" si="52"/>
        <v>0</v>
      </c>
    </row>
    <row r="84" spans="2:34" ht="16.350000000000001" customHeight="1" outlineLevel="1">
      <c r="B84" s="324"/>
      <c r="C84" s="328"/>
      <c r="D84" s="18"/>
      <c r="E84" s="20"/>
      <c r="F84" s="41"/>
      <c r="G84" s="41"/>
      <c r="H84" s="42"/>
      <c r="I84" s="45"/>
      <c r="J84" s="60"/>
      <c r="K84" s="60"/>
      <c r="L84" s="185">
        <f t="shared" si="55"/>
        <v>0</v>
      </c>
      <c r="M84" s="65"/>
      <c r="N84" s="43"/>
      <c r="O84" s="43"/>
      <c r="P84" s="3">
        <f t="shared" si="56"/>
        <v>0</v>
      </c>
      <c r="Q84" s="43"/>
      <c r="R84" s="43"/>
      <c r="S84" s="43"/>
      <c r="T84" s="3">
        <f t="shared" si="57"/>
        <v>0</v>
      </c>
      <c r="U84" s="43"/>
      <c r="V84" s="43"/>
      <c r="W84" s="43"/>
      <c r="X84" s="5">
        <f t="shared" si="58"/>
        <v>0</v>
      </c>
      <c r="Y84" s="43"/>
      <c r="Z84" s="43"/>
      <c r="AA84" s="43"/>
      <c r="AB84" s="66">
        <f t="shared" si="59"/>
        <v>0</v>
      </c>
      <c r="AC84" s="234">
        <f t="shared" si="54"/>
        <v>0</v>
      </c>
      <c r="AD84" s="43"/>
      <c r="AE84" s="43"/>
      <c r="AF84" s="43"/>
      <c r="AG84" s="43"/>
      <c r="AH84" s="234">
        <f t="shared" si="52"/>
        <v>0</v>
      </c>
    </row>
    <row r="85" spans="2:34" ht="16.350000000000001" customHeight="1" outlineLevel="1">
      <c r="B85" s="324"/>
      <c r="C85" s="328"/>
      <c r="D85" s="18"/>
      <c r="E85" s="20"/>
      <c r="F85" s="41"/>
      <c r="G85" s="41"/>
      <c r="H85" s="42"/>
      <c r="I85" s="45"/>
      <c r="J85" s="60"/>
      <c r="K85" s="60"/>
      <c r="L85" s="185">
        <f t="shared" si="55"/>
        <v>0</v>
      </c>
      <c r="M85" s="65"/>
      <c r="N85" s="43"/>
      <c r="O85" s="43"/>
      <c r="P85" s="3">
        <f t="shared" si="56"/>
        <v>0</v>
      </c>
      <c r="Q85" s="43"/>
      <c r="R85" s="43"/>
      <c r="S85" s="43"/>
      <c r="T85" s="3">
        <f t="shared" si="57"/>
        <v>0</v>
      </c>
      <c r="U85" s="43"/>
      <c r="V85" s="43"/>
      <c r="W85" s="43"/>
      <c r="X85" s="5">
        <f t="shared" si="58"/>
        <v>0</v>
      </c>
      <c r="Y85" s="43"/>
      <c r="Z85" s="43"/>
      <c r="AA85" s="43"/>
      <c r="AB85" s="66">
        <f t="shared" si="59"/>
        <v>0</v>
      </c>
      <c r="AC85" s="234">
        <f t="shared" si="54"/>
        <v>0</v>
      </c>
      <c r="AD85" s="43"/>
      <c r="AE85" s="43"/>
      <c r="AF85" s="43"/>
      <c r="AG85" s="43"/>
      <c r="AH85" s="234">
        <f t="shared" si="52"/>
        <v>0</v>
      </c>
    </row>
    <row r="86" spans="2:34" ht="16.350000000000001" customHeight="1" outlineLevel="1">
      <c r="B86" s="324"/>
      <c r="C86" s="328"/>
      <c r="D86" s="18"/>
      <c r="E86" s="20"/>
      <c r="F86" s="41"/>
      <c r="G86" s="41"/>
      <c r="H86" s="42"/>
      <c r="I86" s="45"/>
      <c r="J86" s="60"/>
      <c r="K86" s="60"/>
      <c r="L86" s="185">
        <f t="shared" si="55"/>
        <v>0</v>
      </c>
      <c r="M86" s="65"/>
      <c r="N86" s="43"/>
      <c r="O86" s="43"/>
      <c r="P86" s="3">
        <f t="shared" si="56"/>
        <v>0</v>
      </c>
      <c r="Q86" s="43"/>
      <c r="R86" s="43"/>
      <c r="S86" s="43"/>
      <c r="T86" s="3">
        <f t="shared" si="57"/>
        <v>0</v>
      </c>
      <c r="U86" s="43"/>
      <c r="V86" s="43"/>
      <c r="W86" s="43"/>
      <c r="X86" s="5">
        <f t="shared" si="58"/>
        <v>0</v>
      </c>
      <c r="Y86" s="43"/>
      <c r="Z86" s="43"/>
      <c r="AA86" s="43"/>
      <c r="AB86" s="66">
        <f t="shared" si="59"/>
        <v>0</v>
      </c>
      <c r="AC86" s="234">
        <f t="shared" si="54"/>
        <v>0</v>
      </c>
      <c r="AD86" s="43"/>
      <c r="AE86" s="43"/>
      <c r="AF86" s="43"/>
      <c r="AG86" s="43"/>
      <c r="AH86" s="234">
        <f t="shared" si="52"/>
        <v>0</v>
      </c>
    </row>
    <row r="87" spans="2:34" ht="16.350000000000001" customHeight="1" outlineLevel="1">
      <c r="B87" s="324"/>
      <c r="C87" s="328"/>
      <c r="D87" s="18"/>
      <c r="E87" s="20"/>
      <c r="F87" s="41"/>
      <c r="G87" s="41"/>
      <c r="H87" s="42"/>
      <c r="I87" s="45"/>
      <c r="J87" s="60"/>
      <c r="K87" s="60"/>
      <c r="L87" s="185">
        <f t="shared" si="55"/>
        <v>0</v>
      </c>
      <c r="M87" s="65"/>
      <c r="N87" s="43"/>
      <c r="O87" s="43"/>
      <c r="P87" s="3">
        <f t="shared" si="56"/>
        <v>0</v>
      </c>
      <c r="Q87" s="43"/>
      <c r="R87" s="43"/>
      <c r="S87" s="43"/>
      <c r="T87" s="3">
        <f t="shared" si="57"/>
        <v>0</v>
      </c>
      <c r="U87" s="43"/>
      <c r="V87" s="43"/>
      <c r="W87" s="43"/>
      <c r="X87" s="5">
        <f t="shared" si="58"/>
        <v>0</v>
      </c>
      <c r="Y87" s="43"/>
      <c r="Z87" s="43"/>
      <c r="AA87" s="43"/>
      <c r="AB87" s="66">
        <f t="shared" si="59"/>
        <v>0</v>
      </c>
      <c r="AC87" s="234">
        <f t="shared" si="54"/>
        <v>0</v>
      </c>
      <c r="AD87" s="43"/>
      <c r="AE87" s="43"/>
      <c r="AF87" s="43"/>
      <c r="AG87" s="43"/>
      <c r="AH87" s="234">
        <f t="shared" si="52"/>
        <v>0</v>
      </c>
    </row>
    <row r="88" spans="2:34" ht="16.350000000000001" customHeight="1" outlineLevel="1">
      <c r="B88" s="324"/>
      <c r="C88" s="328"/>
      <c r="D88" s="18"/>
      <c r="E88" s="20"/>
      <c r="F88" s="41"/>
      <c r="G88" s="41"/>
      <c r="H88" s="42"/>
      <c r="I88" s="45"/>
      <c r="J88" s="60"/>
      <c r="K88" s="60"/>
      <c r="L88" s="185">
        <f t="shared" si="55"/>
        <v>0</v>
      </c>
      <c r="M88" s="65"/>
      <c r="N88" s="43"/>
      <c r="O88" s="43"/>
      <c r="P88" s="3">
        <f t="shared" si="56"/>
        <v>0</v>
      </c>
      <c r="Q88" s="43"/>
      <c r="R88" s="43"/>
      <c r="S88" s="43"/>
      <c r="T88" s="3">
        <f t="shared" si="57"/>
        <v>0</v>
      </c>
      <c r="U88" s="43"/>
      <c r="V88" s="43"/>
      <c r="W88" s="43"/>
      <c r="X88" s="5">
        <f t="shared" si="58"/>
        <v>0</v>
      </c>
      <c r="Y88" s="43"/>
      <c r="Z88" s="43"/>
      <c r="AA88" s="43"/>
      <c r="AB88" s="66">
        <f t="shared" si="59"/>
        <v>0</v>
      </c>
      <c r="AC88" s="234">
        <f t="shared" si="54"/>
        <v>0</v>
      </c>
      <c r="AD88" s="43"/>
      <c r="AE88" s="43"/>
      <c r="AF88" s="43"/>
      <c r="AG88" s="43"/>
      <c r="AH88" s="234">
        <f t="shared" si="52"/>
        <v>0</v>
      </c>
    </row>
    <row r="89" spans="2:34" ht="16.350000000000001" customHeight="1" outlineLevel="1">
      <c r="B89" s="324"/>
      <c r="C89" s="328"/>
      <c r="D89" s="18"/>
      <c r="E89" s="20"/>
      <c r="F89" s="41"/>
      <c r="G89" s="41"/>
      <c r="H89" s="42"/>
      <c r="I89" s="45"/>
      <c r="J89" s="60"/>
      <c r="K89" s="60"/>
      <c r="L89" s="185">
        <f t="shared" si="55"/>
        <v>0</v>
      </c>
      <c r="M89" s="65"/>
      <c r="N89" s="43"/>
      <c r="O89" s="43"/>
      <c r="P89" s="3">
        <f t="shared" si="56"/>
        <v>0</v>
      </c>
      <c r="Q89" s="43"/>
      <c r="R89" s="43"/>
      <c r="S89" s="43"/>
      <c r="T89" s="3">
        <f t="shared" si="57"/>
        <v>0</v>
      </c>
      <c r="U89" s="43"/>
      <c r="V89" s="43"/>
      <c r="W89" s="43"/>
      <c r="X89" s="5">
        <f t="shared" si="58"/>
        <v>0</v>
      </c>
      <c r="Y89" s="43"/>
      <c r="Z89" s="43"/>
      <c r="AA89" s="43"/>
      <c r="AB89" s="66">
        <f t="shared" si="59"/>
        <v>0</v>
      </c>
      <c r="AC89" s="234">
        <f t="shared" si="54"/>
        <v>0</v>
      </c>
      <c r="AD89" s="43"/>
      <c r="AE89" s="43"/>
      <c r="AF89" s="43"/>
      <c r="AG89" s="43"/>
      <c r="AH89" s="234">
        <f t="shared" si="52"/>
        <v>0</v>
      </c>
    </row>
    <row r="90" spans="2:34" ht="16.350000000000001" customHeight="1" outlineLevel="1">
      <c r="B90" s="324"/>
      <c r="C90" s="328"/>
      <c r="D90" s="18"/>
      <c r="E90" s="20"/>
      <c r="F90" s="41"/>
      <c r="G90" s="41"/>
      <c r="H90" s="42"/>
      <c r="I90" s="45"/>
      <c r="J90" s="60"/>
      <c r="K90" s="60"/>
      <c r="L90" s="185">
        <f t="shared" si="55"/>
        <v>0</v>
      </c>
      <c r="M90" s="65"/>
      <c r="N90" s="43"/>
      <c r="O90" s="43"/>
      <c r="P90" s="3">
        <f t="shared" si="56"/>
        <v>0</v>
      </c>
      <c r="Q90" s="43"/>
      <c r="R90" s="43"/>
      <c r="S90" s="43"/>
      <c r="T90" s="3">
        <f t="shared" si="57"/>
        <v>0</v>
      </c>
      <c r="U90" s="43"/>
      <c r="V90" s="43"/>
      <c r="W90" s="43"/>
      <c r="X90" s="5">
        <f t="shared" si="58"/>
        <v>0</v>
      </c>
      <c r="Y90" s="43"/>
      <c r="Z90" s="43"/>
      <c r="AA90" s="43"/>
      <c r="AB90" s="66">
        <f t="shared" si="59"/>
        <v>0</v>
      </c>
      <c r="AC90" s="234">
        <f t="shared" si="54"/>
        <v>0</v>
      </c>
      <c r="AD90" s="43"/>
      <c r="AE90" s="43"/>
      <c r="AF90" s="43"/>
      <c r="AG90" s="43"/>
      <c r="AH90" s="234">
        <f t="shared" si="52"/>
        <v>0</v>
      </c>
    </row>
    <row r="91" spans="2:34" ht="16.350000000000001" customHeight="1" outlineLevel="1">
      <c r="B91" s="324"/>
      <c r="C91" s="328"/>
      <c r="D91" s="18"/>
      <c r="E91" s="20"/>
      <c r="F91" s="41"/>
      <c r="G91" s="41"/>
      <c r="H91" s="42"/>
      <c r="I91" s="45"/>
      <c r="J91" s="60"/>
      <c r="K91" s="60"/>
      <c r="L91" s="185">
        <f t="shared" si="55"/>
        <v>0</v>
      </c>
      <c r="M91" s="65"/>
      <c r="N91" s="43"/>
      <c r="O91" s="43"/>
      <c r="P91" s="3">
        <f t="shared" si="56"/>
        <v>0</v>
      </c>
      <c r="Q91" s="43"/>
      <c r="R91" s="43"/>
      <c r="S91" s="43"/>
      <c r="T91" s="3">
        <f t="shared" si="57"/>
        <v>0</v>
      </c>
      <c r="U91" s="43"/>
      <c r="V91" s="43"/>
      <c r="W91" s="43"/>
      <c r="X91" s="5">
        <f t="shared" si="58"/>
        <v>0</v>
      </c>
      <c r="Y91" s="43"/>
      <c r="Z91" s="43"/>
      <c r="AA91" s="43"/>
      <c r="AB91" s="66">
        <f t="shared" si="59"/>
        <v>0</v>
      </c>
      <c r="AC91" s="234">
        <f t="shared" si="54"/>
        <v>0</v>
      </c>
      <c r="AD91" s="43"/>
      <c r="AE91" s="43"/>
      <c r="AF91" s="43"/>
      <c r="AG91" s="43"/>
      <c r="AH91" s="234">
        <f t="shared" si="52"/>
        <v>0</v>
      </c>
    </row>
    <row r="92" spans="2:34" ht="16.350000000000001" customHeight="1" outlineLevel="1">
      <c r="B92" s="324"/>
      <c r="C92" s="328"/>
      <c r="D92" s="18"/>
      <c r="E92" s="20"/>
      <c r="F92" s="41"/>
      <c r="G92" s="41"/>
      <c r="H92" s="42"/>
      <c r="I92" s="45"/>
      <c r="J92" s="60"/>
      <c r="K92" s="60"/>
      <c r="L92" s="185">
        <f t="shared" si="55"/>
        <v>0</v>
      </c>
      <c r="M92" s="65"/>
      <c r="N92" s="43"/>
      <c r="O92" s="43"/>
      <c r="P92" s="3">
        <f t="shared" si="56"/>
        <v>0</v>
      </c>
      <c r="Q92" s="43"/>
      <c r="R92" s="43"/>
      <c r="S92" s="43"/>
      <c r="T92" s="3">
        <f t="shared" si="57"/>
        <v>0</v>
      </c>
      <c r="U92" s="43"/>
      <c r="V92" s="43"/>
      <c r="W92" s="43"/>
      <c r="X92" s="5">
        <f t="shared" si="58"/>
        <v>0</v>
      </c>
      <c r="Y92" s="43"/>
      <c r="Z92" s="43"/>
      <c r="AA92" s="43"/>
      <c r="AB92" s="66">
        <f t="shared" si="59"/>
        <v>0</v>
      </c>
      <c r="AC92" s="234">
        <f t="shared" si="54"/>
        <v>0</v>
      </c>
      <c r="AD92" s="43"/>
      <c r="AE92" s="43"/>
      <c r="AF92" s="43"/>
      <c r="AG92" s="43"/>
      <c r="AH92" s="234">
        <f t="shared" si="52"/>
        <v>0</v>
      </c>
    </row>
    <row r="93" spans="2:34" ht="16.350000000000001" customHeight="1" outlineLevel="1">
      <c r="B93" s="324"/>
      <c r="C93" s="328"/>
      <c r="D93" s="18"/>
      <c r="E93" s="20"/>
      <c r="F93" s="41"/>
      <c r="G93" s="41"/>
      <c r="H93" s="42"/>
      <c r="I93" s="45"/>
      <c r="J93" s="60"/>
      <c r="K93" s="60"/>
      <c r="L93" s="185">
        <f t="shared" si="55"/>
        <v>0</v>
      </c>
      <c r="M93" s="65"/>
      <c r="N93" s="43"/>
      <c r="O93" s="43"/>
      <c r="P93" s="3">
        <f t="shared" si="56"/>
        <v>0</v>
      </c>
      <c r="Q93" s="43"/>
      <c r="R93" s="43"/>
      <c r="S93" s="43"/>
      <c r="T93" s="3">
        <f t="shared" si="57"/>
        <v>0</v>
      </c>
      <c r="U93" s="43"/>
      <c r="V93" s="43"/>
      <c r="W93" s="43"/>
      <c r="X93" s="5">
        <f t="shared" si="58"/>
        <v>0</v>
      </c>
      <c r="Y93" s="43"/>
      <c r="Z93" s="43"/>
      <c r="AA93" s="43"/>
      <c r="AB93" s="66">
        <f t="shared" si="59"/>
        <v>0</v>
      </c>
      <c r="AC93" s="234">
        <f t="shared" si="54"/>
        <v>0</v>
      </c>
      <c r="AD93" s="43"/>
      <c r="AE93" s="43"/>
      <c r="AF93" s="43"/>
      <c r="AG93" s="43"/>
      <c r="AH93" s="234">
        <f t="shared" si="52"/>
        <v>0</v>
      </c>
    </row>
    <row r="94" spans="2:34" ht="16.350000000000001" customHeight="1" outlineLevel="1">
      <c r="B94" s="324"/>
      <c r="C94" s="328"/>
      <c r="D94" s="18"/>
      <c r="E94" s="20"/>
      <c r="F94" s="41"/>
      <c r="G94" s="41"/>
      <c r="H94" s="42"/>
      <c r="I94" s="45"/>
      <c r="J94" s="60"/>
      <c r="K94" s="60"/>
      <c r="L94" s="185">
        <f t="shared" si="55"/>
        <v>0</v>
      </c>
      <c r="M94" s="65"/>
      <c r="N94" s="43"/>
      <c r="O94" s="43"/>
      <c r="P94" s="3">
        <f t="shared" si="56"/>
        <v>0</v>
      </c>
      <c r="Q94" s="43"/>
      <c r="R94" s="43"/>
      <c r="S94" s="43"/>
      <c r="T94" s="3">
        <f t="shared" si="57"/>
        <v>0</v>
      </c>
      <c r="U94" s="43"/>
      <c r="V94" s="43"/>
      <c r="W94" s="43"/>
      <c r="X94" s="5">
        <f t="shared" si="58"/>
        <v>0</v>
      </c>
      <c r="Y94" s="43"/>
      <c r="Z94" s="43"/>
      <c r="AA94" s="43"/>
      <c r="AB94" s="66">
        <f t="shared" si="59"/>
        <v>0</v>
      </c>
      <c r="AC94" s="234">
        <f t="shared" si="54"/>
        <v>0</v>
      </c>
      <c r="AD94" s="43"/>
      <c r="AE94" s="43"/>
      <c r="AF94" s="43"/>
      <c r="AG94" s="43"/>
      <c r="AH94" s="234">
        <f t="shared" si="52"/>
        <v>0</v>
      </c>
    </row>
    <row r="95" spans="2:34" ht="15.75" customHeight="1" outlineLevel="1">
      <c r="B95" s="324"/>
      <c r="C95" s="328"/>
      <c r="D95" s="18"/>
      <c r="E95" s="20"/>
      <c r="F95" s="41"/>
      <c r="G95" s="41"/>
      <c r="H95" s="42"/>
      <c r="I95" s="45"/>
      <c r="J95" s="60"/>
      <c r="K95" s="60"/>
      <c r="L95" s="185">
        <f t="shared" si="55"/>
        <v>0</v>
      </c>
      <c r="M95" s="65"/>
      <c r="N95" s="43"/>
      <c r="O95" s="43"/>
      <c r="P95" s="3">
        <f t="shared" si="56"/>
        <v>0</v>
      </c>
      <c r="Q95" s="43"/>
      <c r="R95" s="43"/>
      <c r="S95" s="43"/>
      <c r="T95" s="3">
        <f t="shared" si="57"/>
        <v>0</v>
      </c>
      <c r="U95" s="43"/>
      <c r="V95" s="43"/>
      <c r="W95" s="43"/>
      <c r="X95" s="5">
        <f t="shared" si="58"/>
        <v>0</v>
      </c>
      <c r="Y95" s="43"/>
      <c r="Z95" s="43"/>
      <c r="AA95" s="43"/>
      <c r="AB95" s="66">
        <f t="shared" si="59"/>
        <v>0</v>
      </c>
      <c r="AC95" s="234">
        <f t="shared" si="54"/>
        <v>0</v>
      </c>
      <c r="AD95" s="43"/>
      <c r="AE95" s="43"/>
      <c r="AF95" s="43"/>
      <c r="AG95" s="43"/>
      <c r="AH95" s="234">
        <f t="shared" si="52"/>
        <v>0</v>
      </c>
    </row>
    <row r="96" spans="2:34" ht="34.5" customHeight="1" outlineLevel="1" thickBot="1">
      <c r="B96" s="324"/>
      <c r="C96" s="328"/>
      <c r="D96" s="151" t="s">
        <v>142</v>
      </c>
      <c r="E96" s="151"/>
      <c r="F96" s="151"/>
      <c r="G96" s="151"/>
      <c r="H96" s="153"/>
      <c r="I96" s="154"/>
      <c r="J96" s="190"/>
      <c r="K96" s="156"/>
      <c r="L96" s="186">
        <f>SUM(L68:L94)</f>
        <v>0</v>
      </c>
      <c r="M96" s="152">
        <f>SUMIF($D68:$D95,"Personnel",M68:M95)</f>
        <v>0</v>
      </c>
      <c r="N96" s="152">
        <f t="shared" ref="N96" si="60">SUMIF($D68:$D95,"Personnel",N68:N95)</f>
        <v>0</v>
      </c>
      <c r="O96" s="152">
        <f t="shared" ref="O96" si="61">SUMIF($D68:$D95,"Personnel",O68:O95)</f>
        <v>0</v>
      </c>
      <c r="P96" s="158">
        <f>M96+N96+O96</f>
        <v>0</v>
      </c>
      <c r="Q96" s="152">
        <f>SUMIF($D68:$D95,"Personnel",Q68:Q95)</f>
        <v>0</v>
      </c>
      <c r="R96" s="152">
        <f t="shared" ref="R96" si="62">SUMIF($D68:$D95,"Personnel",R68:R95)</f>
        <v>0</v>
      </c>
      <c r="S96" s="152">
        <f t="shared" ref="S96" si="63">SUMIF($D68:$D95,"Personnel",S68:S95)</f>
        <v>0</v>
      </c>
      <c r="T96" s="158">
        <f t="shared" si="57"/>
        <v>0</v>
      </c>
      <c r="U96" s="152">
        <f>SUMIF($D68:$D95,"Personnel",U68:U95)</f>
        <v>0</v>
      </c>
      <c r="V96" s="152">
        <f t="shared" ref="V96" si="64">SUMIF($D68:$D95,"Personnel",V68:V95)</f>
        <v>0</v>
      </c>
      <c r="W96" s="152">
        <f t="shared" ref="W96" si="65">SUMIF($D68:$D95,"Personnel",W68:W95)</f>
        <v>0</v>
      </c>
      <c r="X96" s="159">
        <f t="shared" si="58"/>
        <v>0</v>
      </c>
      <c r="Y96" s="152">
        <f>SUMIF($D68:$D95,"Personnel",Y68:Y95)</f>
        <v>0</v>
      </c>
      <c r="Z96" s="152">
        <f t="shared" ref="Z96" si="66">SUMIF($D68:$D95,"Personnel",Z68:Z95)</f>
        <v>0</v>
      </c>
      <c r="AA96" s="152">
        <f t="shared" ref="AA96" si="67">SUMIF($D68:$D95,"Personnel",AA68:AA95)</f>
        <v>0</v>
      </c>
      <c r="AB96" s="160">
        <f t="shared" si="59"/>
        <v>0</v>
      </c>
      <c r="AC96" s="235">
        <f t="shared" si="54"/>
        <v>0</v>
      </c>
      <c r="AD96" s="152">
        <f>SUMIF($D68:$D95,"Personnel",AD68:AD95)</f>
        <v>0</v>
      </c>
      <c r="AE96" s="152">
        <f t="shared" ref="AE96" si="68">SUMIF($D68:$D95,"Personnel",AE68:AE95)</f>
        <v>0</v>
      </c>
      <c r="AF96" s="152">
        <f t="shared" ref="AF96" si="69">SUMIF($D68:$D95,"Personnel",AF68:AF95)</f>
        <v>0</v>
      </c>
      <c r="AG96" s="152">
        <f t="shared" ref="AG96" si="70">SUMIF($D68:$D95,"Personnel",AG68:AG95)</f>
        <v>0</v>
      </c>
      <c r="AH96" s="235">
        <f>AD96+AE96+AF96+AG96</f>
        <v>0</v>
      </c>
    </row>
    <row r="97" spans="2:34" s="157" customFormat="1" ht="25.35" customHeight="1" thickBot="1">
      <c r="B97" s="324"/>
      <c r="C97" s="328"/>
      <c r="D97" s="151" t="s">
        <v>143</v>
      </c>
      <c r="E97" s="151"/>
      <c r="F97" s="151"/>
      <c r="G97" s="151"/>
      <c r="H97" s="153"/>
      <c r="I97" s="154"/>
      <c r="J97" s="190"/>
      <c r="K97" s="156"/>
      <c r="L97" s="186">
        <f>SUM(L68:L95)</f>
        <v>0</v>
      </c>
      <c r="M97" s="152">
        <f>SUM(M68:M95)</f>
        <v>0</v>
      </c>
      <c r="N97" s="152">
        <f>SUM(N68:N95)</f>
        <v>0</v>
      </c>
      <c r="O97" s="152">
        <f>SUM(O68:O95)</f>
        <v>0</v>
      </c>
      <c r="P97" s="158">
        <f t="shared" ref="P97" si="71">M97+N97+O97</f>
        <v>0</v>
      </c>
      <c r="Q97" s="152">
        <f>SUM(Q68:Q95)</f>
        <v>0</v>
      </c>
      <c r="R97" s="152">
        <f>SUM(R68:R95)</f>
        <v>0</v>
      </c>
      <c r="S97" s="152">
        <f>SUM(S68:S95)</f>
        <v>0</v>
      </c>
      <c r="T97" s="158">
        <f t="shared" si="57"/>
        <v>0</v>
      </c>
      <c r="U97" s="152">
        <f>SUM(U68:U95)</f>
        <v>0</v>
      </c>
      <c r="V97" s="152">
        <f>SUM(V68:V95)</f>
        <v>0</v>
      </c>
      <c r="W97" s="152">
        <f>SUM(W68:W95)</f>
        <v>0</v>
      </c>
      <c r="X97" s="159">
        <f t="shared" si="58"/>
        <v>0</v>
      </c>
      <c r="Y97" s="152">
        <f>SUM(Y68:Y95)</f>
        <v>0</v>
      </c>
      <c r="Z97" s="152">
        <f>SUM(Z68:Z95)</f>
        <v>0</v>
      </c>
      <c r="AA97" s="152">
        <f>SUM(AA68:AA95)</f>
        <v>0</v>
      </c>
      <c r="AB97" s="160">
        <f t="shared" si="59"/>
        <v>0</v>
      </c>
      <c r="AC97" s="235">
        <f t="shared" si="54"/>
        <v>0</v>
      </c>
      <c r="AD97" s="152">
        <f>SUM(AD68:AD95)</f>
        <v>0</v>
      </c>
      <c r="AE97" s="152">
        <f>SUM(AE68:AE95)</f>
        <v>0</v>
      </c>
      <c r="AF97" s="152">
        <f>SUM(AF68:AF95)</f>
        <v>0</v>
      </c>
      <c r="AG97" s="152">
        <f>SUM(AG68:AG95)</f>
        <v>0</v>
      </c>
      <c r="AH97" s="235">
        <f>AD97+AE97+AF97+AG97</f>
        <v>0</v>
      </c>
    </row>
    <row r="98" spans="2:34" ht="16.350000000000001" customHeight="1" outlineLevel="1">
      <c r="B98" s="325" t="s">
        <v>146</v>
      </c>
      <c r="C98" s="327" t="s">
        <v>144</v>
      </c>
      <c r="D98" s="72"/>
      <c r="E98" s="72"/>
      <c r="F98" s="73"/>
      <c r="G98" s="73"/>
      <c r="H98" s="74"/>
      <c r="I98" s="70"/>
      <c r="J98" s="71"/>
      <c r="K98" s="71"/>
      <c r="L98" s="184">
        <f>I98*J98*K98</f>
        <v>0</v>
      </c>
      <c r="M98" s="142"/>
      <c r="N98" s="143"/>
      <c r="O98" s="143"/>
      <c r="P98" s="3">
        <f>M98+N98+O98</f>
        <v>0</v>
      </c>
      <c r="Q98" s="143"/>
      <c r="R98" s="143"/>
      <c r="S98" s="143"/>
      <c r="T98" s="144">
        <f>Q98+R98+S98</f>
        <v>0</v>
      </c>
      <c r="U98" s="143"/>
      <c r="V98" s="143"/>
      <c r="W98" s="143"/>
      <c r="X98" s="145">
        <f>U98+V98+W98</f>
        <v>0</v>
      </c>
      <c r="Y98" s="143"/>
      <c r="Z98" s="143"/>
      <c r="AA98" s="143"/>
      <c r="AB98" s="146">
        <f>Y98+Z98+AA98</f>
        <v>0</v>
      </c>
      <c r="AC98" s="233">
        <f t="shared" si="54"/>
        <v>0</v>
      </c>
      <c r="AD98" s="143"/>
      <c r="AE98" s="143"/>
      <c r="AF98" s="143"/>
      <c r="AG98" s="143"/>
      <c r="AH98" s="233">
        <f>AD98+AE98+AF98+AG98</f>
        <v>0</v>
      </c>
    </row>
    <row r="99" spans="2:34" ht="16.350000000000001" customHeight="1" outlineLevel="1">
      <c r="B99" s="326"/>
      <c r="C99" s="328"/>
      <c r="D99" s="18"/>
      <c r="E99" s="18"/>
      <c r="F99" s="38"/>
      <c r="G99" s="38"/>
      <c r="H99" s="39"/>
      <c r="I99" s="44"/>
      <c r="J99" s="59"/>
      <c r="K99" s="59"/>
      <c r="L99" s="185">
        <f>I99*J99*K99</f>
        <v>0</v>
      </c>
      <c r="M99" s="65"/>
      <c r="N99" s="43"/>
      <c r="O99" s="43"/>
      <c r="P99" s="3">
        <f t="shared" ref="P99:P106" si="72">M99+N99+O99</f>
        <v>0</v>
      </c>
      <c r="Q99" s="43"/>
      <c r="R99" s="43"/>
      <c r="S99" s="43"/>
      <c r="T99" s="3">
        <f t="shared" ref="T99:T106" si="73">Q99+R99+S99</f>
        <v>0</v>
      </c>
      <c r="U99" s="43"/>
      <c r="V99" s="43"/>
      <c r="W99" s="43"/>
      <c r="X99" s="5">
        <f t="shared" ref="X99:X108" si="74">U99+V99+W99</f>
        <v>0</v>
      </c>
      <c r="Y99" s="43"/>
      <c r="Z99" s="43"/>
      <c r="AA99" s="43"/>
      <c r="AB99" s="66">
        <f t="shared" ref="AB99:AB108" si="75">Y99+Z99+AA99</f>
        <v>0</v>
      </c>
      <c r="AC99" s="234">
        <f t="shared" si="54"/>
        <v>0</v>
      </c>
      <c r="AD99" s="43"/>
      <c r="AE99" s="43"/>
      <c r="AF99" s="43"/>
      <c r="AG99" s="43"/>
      <c r="AH99" s="234">
        <f t="shared" ref="AH99:AH125" si="76">AD99+AE99+AF99+AG99</f>
        <v>0</v>
      </c>
    </row>
    <row r="100" spans="2:34" ht="16.350000000000001" customHeight="1" outlineLevel="1">
      <c r="B100" s="326"/>
      <c r="C100" s="328"/>
      <c r="D100" s="18"/>
      <c r="E100" s="18"/>
      <c r="F100" s="38"/>
      <c r="G100" s="38"/>
      <c r="H100" s="39"/>
      <c r="I100" s="44"/>
      <c r="J100" s="59"/>
      <c r="K100" s="59"/>
      <c r="L100" s="185">
        <f>I100*J100*K100</f>
        <v>0</v>
      </c>
      <c r="M100" s="65"/>
      <c r="N100" s="43"/>
      <c r="O100" s="43"/>
      <c r="P100" s="3">
        <f t="shared" si="72"/>
        <v>0</v>
      </c>
      <c r="Q100" s="43"/>
      <c r="R100" s="43"/>
      <c r="S100" s="43"/>
      <c r="T100" s="3">
        <f t="shared" si="73"/>
        <v>0</v>
      </c>
      <c r="U100" s="43"/>
      <c r="V100" s="43"/>
      <c r="W100" s="43"/>
      <c r="X100" s="5">
        <f t="shared" si="74"/>
        <v>0</v>
      </c>
      <c r="Y100" s="43"/>
      <c r="Z100" s="43"/>
      <c r="AA100" s="43"/>
      <c r="AB100" s="66">
        <f t="shared" si="75"/>
        <v>0</v>
      </c>
      <c r="AC100" s="234">
        <f t="shared" si="54"/>
        <v>0</v>
      </c>
      <c r="AD100" s="43"/>
      <c r="AE100" s="43"/>
      <c r="AF100" s="43"/>
      <c r="AG100" s="43"/>
      <c r="AH100" s="234">
        <f t="shared" si="76"/>
        <v>0</v>
      </c>
    </row>
    <row r="101" spans="2:34" ht="16.350000000000001" customHeight="1" outlineLevel="1">
      <c r="B101" s="326"/>
      <c r="C101" s="328"/>
      <c r="D101" s="18"/>
      <c r="E101" s="18"/>
      <c r="F101" s="38"/>
      <c r="G101" s="38"/>
      <c r="H101" s="39"/>
      <c r="I101" s="44"/>
      <c r="J101" s="59"/>
      <c r="K101" s="59"/>
      <c r="L101" s="185">
        <f>I101*J101*K101</f>
        <v>0</v>
      </c>
      <c r="M101" s="65"/>
      <c r="N101" s="43"/>
      <c r="O101" s="43"/>
      <c r="P101" s="3">
        <f t="shared" si="72"/>
        <v>0</v>
      </c>
      <c r="Q101" s="43"/>
      <c r="R101" s="43"/>
      <c r="S101" s="43"/>
      <c r="T101" s="3">
        <f t="shared" si="73"/>
        <v>0</v>
      </c>
      <c r="U101" s="43"/>
      <c r="V101" s="43"/>
      <c r="W101" s="43"/>
      <c r="X101" s="5">
        <f t="shared" si="74"/>
        <v>0</v>
      </c>
      <c r="Y101" s="43"/>
      <c r="Z101" s="43"/>
      <c r="AA101" s="43"/>
      <c r="AB101" s="66">
        <f t="shared" si="75"/>
        <v>0</v>
      </c>
      <c r="AC101" s="234">
        <f t="shared" si="54"/>
        <v>0</v>
      </c>
      <c r="AD101" s="43"/>
      <c r="AE101" s="43"/>
      <c r="AF101" s="43"/>
      <c r="AG101" s="43"/>
      <c r="AH101" s="234">
        <f t="shared" si="76"/>
        <v>0</v>
      </c>
    </row>
    <row r="102" spans="2:34" ht="16.350000000000001" customHeight="1" outlineLevel="1">
      <c r="B102" s="326"/>
      <c r="C102" s="328"/>
      <c r="D102" s="18"/>
      <c r="E102" s="18"/>
      <c r="F102" s="38"/>
      <c r="G102" s="38"/>
      <c r="H102" s="39"/>
      <c r="I102" s="44"/>
      <c r="J102" s="59"/>
      <c r="K102" s="59"/>
      <c r="L102" s="185">
        <f t="shared" ref="L102:L103" si="77">I102*J102*K102</f>
        <v>0</v>
      </c>
      <c r="M102" s="65"/>
      <c r="N102" s="43"/>
      <c r="O102" s="43"/>
      <c r="P102" s="3">
        <f t="shared" si="72"/>
        <v>0</v>
      </c>
      <c r="Q102" s="43"/>
      <c r="R102" s="43"/>
      <c r="S102" s="43"/>
      <c r="T102" s="3">
        <f t="shared" si="73"/>
        <v>0</v>
      </c>
      <c r="U102" s="43"/>
      <c r="V102" s="43"/>
      <c r="W102" s="43"/>
      <c r="X102" s="5">
        <f t="shared" si="74"/>
        <v>0</v>
      </c>
      <c r="Y102" s="43"/>
      <c r="Z102" s="43"/>
      <c r="AA102" s="43"/>
      <c r="AB102" s="66">
        <f t="shared" si="75"/>
        <v>0</v>
      </c>
      <c r="AC102" s="234">
        <f t="shared" si="54"/>
        <v>0</v>
      </c>
      <c r="AD102" s="43"/>
      <c r="AE102" s="43"/>
      <c r="AF102" s="43"/>
      <c r="AG102" s="43"/>
      <c r="AH102" s="234">
        <f t="shared" si="76"/>
        <v>0</v>
      </c>
    </row>
    <row r="103" spans="2:34" ht="16.350000000000001" customHeight="1" outlineLevel="1">
      <c r="B103" s="326"/>
      <c r="C103" s="328"/>
      <c r="D103" s="18"/>
      <c r="E103" s="18"/>
      <c r="F103" s="38"/>
      <c r="G103" s="38"/>
      <c r="H103" s="39"/>
      <c r="I103" s="44"/>
      <c r="J103" s="59"/>
      <c r="K103" s="59"/>
      <c r="L103" s="185">
        <f t="shared" si="77"/>
        <v>0</v>
      </c>
      <c r="M103" s="65"/>
      <c r="N103" s="43"/>
      <c r="O103" s="43"/>
      <c r="P103" s="3">
        <f t="shared" si="72"/>
        <v>0</v>
      </c>
      <c r="Q103" s="43"/>
      <c r="R103" s="43"/>
      <c r="S103" s="43"/>
      <c r="T103" s="3">
        <f t="shared" si="73"/>
        <v>0</v>
      </c>
      <c r="U103" s="43"/>
      <c r="V103" s="43"/>
      <c r="W103" s="43"/>
      <c r="X103" s="5">
        <f t="shared" si="74"/>
        <v>0</v>
      </c>
      <c r="Y103" s="43"/>
      <c r="Z103" s="43"/>
      <c r="AA103" s="43"/>
      <c r="AB103" s="66">
        <f t="shared" si="75"/>
        <v>0</v>
      </c>
      <c r="AC103" s="234">
        <f t="shared" si="54"/>
        <v>0</v>
      </c>
      <c r="AD103" s="43"/>
      <c r="AE103" s="43"/>
      <c r="AF103" s="43"/>
      <c r="AG103" s="43"/>
      <c r="AH103" s="234">
        <f t="shared" si="76"/>
        <v>0</v>
      </c>
    </row>
    <row r="104" spans="2:34" ht="16.350000000000001" customHeight="1" outlineLevel="1">
      <c r="B104" s="326"/>
      <c r="C104" s="328"/>
      <c r="D104" s="18"/>
      <c r="E104" s="18"/>
      <c r="F104" s="38"/>
      <c r="G104" s="38"/>
      <c r="H104" s="39"/>
      <c r="I104" s="44"/>
      <c r="J104" s="59"/>
      <c r="K104" s="59"/>
      <c r="L104" s="185">
        <f>I104*J104*K104</f>
        <v>0</v>
      </c>
      <c r="M104" s="65"/>
      <c r="N104" s="43"/>
      <c r="O104" s="43"/>
      <c r="P104" s="3">
        <f t="shared" si="72"/>
        <v>0</v>
      </c>
      <c r="Q104" s="43"/>
      <c r="R104" s="43"/>
      <c r="S104" s="43"/>
      <c r="T104" s="3">
        <f t="shared" si="73"/>
        <v>0</v>
      </c>
      <c r="U104" s="43"/>
      <c r="V104" s="43"/>
      <c r="W104" s="43"/>
      <c r="X104" s="5">
        <f t="shared" si="74"/>
        <v>0</v>
      </c>
      <c r="Y104" s="43"/>
      <c r="Z104" s="43"/>
      <c r="AA104" s="43"/>
      <c r="AB104" s="66">
        <f t="shared" si="75"/>
        <v>0</v>
      </c>
      <c r="AC104" s="234">
        <f t="shared" si="54"/>
        <v>0</v>
      </c>
      <c r="AD104" s="43"/>
      <c r="AE104" s="43"/>
      <c r="AF104" s="43"/>
      <c r="AG104" s="43"/>
      <c r="AH104" s="234">
        <f t="shared" si="76"/>
        <v>0</v>
      </c>
    </row>
    <row r="105" spans="2:34" ht="16.350000000000001" customHeight="1" outlineLevel="1">
      <c r="B105" s="326"/>
      <c r="C105" s="328"/>
      <c r="D105" s="18"/>
      <c r="E105" s="18"/>
      <c r="F105" s="38"/>
      <c r="G105" s="38"/>
      <c r="H105" s="39"/>
      <c r="I105" s="44"/>
      <c r="J105" s="59"/>
      <c r="K105" s="59"/>
      <c r="L105" s="185">
        <f>I105*J105*K105</f>
        <v>0</v>
      </c>
      <c r="M105" s="65"/>
      <c r="N105" s="43"/>
      <c r="O105" s="43"/>
      <c r="P105" s="3">
        <f t="shared" si="72"/>
        <v>0</v>
      </c>
      <c r="Q105" s="43"/>
      <c r="R105" s="43"/>
      <c r="S105" s="43"/>
      <c r="T105" s="3">
        <f t="shared" si="73"/>
        <v>0</v>
      </c>
      <c r="U105" s="43"/>
      <c r="V105" s="43"/>
      <c r="W105" s="43"/>
      <c r="X105" s="5">
        <f t="shared" si="74"/>
        <v>0</v>
      </c>
      <c r="Y105" s="43"/>
      <c r="Z105" s="43"/>
      <c r="AA105" s="43"/>
      <c r="AB105" s="66">
        <f t="shared" si="75"/>
        <v>0</v>
      </c>
      <c r="AC105" s="234">
        <f t="shared" si="54"/>
        <v>0</v>
      </c>
      <c r="AD105" s="43"/>
      <c r="AE105" s="43"/>
      <c r="AF105" s="43"/>
      <c r="AG105" s="43"/>
      <c r="AH105" s="234">
        <f t="shared" si="76"/>
        <v>0</v>
      </c>
    </row>
    <row r="106" spans="2:34" ht="16.350000000000001" customHeight="1" outlineLevel="1">
      <c r="B106" s="326"/>
      <c r="C106" s="328"/>
      <c r="D106" s="18"/>
      <c r="E106" s="18"/>
      <c r="F106" s="38"/>
      <c r="G106" s="38"/>
      <c r="H106" s="39"/>
      <c r="I106" s="44"/>
      <c r="J106" s="59"/>
      <c r="K106" s="59"/>
      <c r="L106" s="185">
        <f t="shared" ref="L106:L125" si="78">I106*J106*K106</f>
        <v>0</v>
      </c>
      <c r="M106" s="65"/>
      <c r="N106" s="43"/>
      <c r="O106" s="43"/>
      <c r="P106" s="3">
        <f t="shared" si="72"/>
        <v>0</v>
      </c>
      <c r="Q106" s="43"/>
      <c r="R106" s="43"/>
      <c r="S106" s="43"/>
      <c r="T106" s="3">
        <f t="shared" si="73"/>
        <v>0</v>
      </c>
      <c r="U106" s="43"/>
      <c r="V106" s="43"/>
      <c r="W106" s="43"/>
      <c r="X106" s="5">
        <f t="shared" si="74"/>
        <v>0</v>
      </c>
      <c r="Y106" s="43"/>
      <c r="Z106" s="43"/>
      <c r="AA106" s="43"/>
      <c r="AB106" s="66">
        <f t="shared" si="75"/>
        <v>0</v>
      </c>
      <c r="AC106" s="234">
        <f t="shared" si="54"/>
        <v>0</v>
      </c>
      <c r="AD106" s="43"/>
      <c r="AE106" s="43"/>
      <c r="AF106" s="43"/>
      <c r="AG106" s="43"/>
      <c r="AH106" s="234">
        <f t="shared" si="76"/>
        <v>0</v>
      </c>
    </row>
    <row r="107" spans="2:34" ht="16.350000000000001" customHeight="1" outlineLevel="1">
      <c r="B107" s="326"/>
      <c r="C107" s="328"/>
      <c r="D107" s="18"/>
      <c r="E107" s="19"/>
      <c r="F107" s="40"/>
      <c r="G107" s="40"/>
      <c r="H107" s="39"/>
      <c r="I107" s="44"/>
      <c r="J107" s="59"/>
      <c r="K107" s="59"/>
      <c r="L107" s="185">
        <f t="shared" si="78"/>
        <v>0</v>
      </c>
      <c r="M107" s="65"/>
      <c r="N107" s="43"/>
      <c r="O107" s="43"/>
      <c r="P107" s="3">
        <f>M107+N107+O107</f>
        <v>0</v>
      </c>
      <c r="Q107" s="43"/>
      <c r="R107" s="43"/>
      <c r="S107" s="43"/>
      <c r="T107" s="3">
        <f>Q107+R107+S107</f>
        <v>0</v>
      </c>
      <c r="U107" s="43"/>
      <c r="V107" s="43"/>
      <c r="W107" s="43"/>
      <c r="X107" s="5">
        <f t="shared" si="74"/>
        <v>0</v>
      </c>
      <c r="Y107" s="43"/>
      <c r="Z107" s="43"/>
      <c r="AA107" s="43"/>
      <c r="AB107" s="66">
        <f t="shared" si="75"/>
        <v>0</v>
      </c>
      <c r="AC107" s="234">
        <f t="shared" si="54"/>
        <v>0</v>
      </c>
      <c r="AD107" s="43"/>
      <c r="AE107" s="43"/>
      <c r="AF107" s="43"/>
      <c r="AG107" s="43"/>
      <c r="AH107" s="234">
        <f t="shared" si="76"/>
        <v>0</v>
      </c>
    </row>
    <row r="108" spans="2:34" ht="16.350000000000001" customHeight="1" outlineLevel="1">
      <c r="B108" s="326"/>
      <c r="C108" s="328"/>
      <c r="D108" s="18"/>
      <c r="E108" s="18"/>
      <c r="F108" s="38"/>
      <c r="G108" s="38"/>
      <c r="H108" s="39"/>
      <c r="I108" s="44"/>
      <c r="J108" s="59"/>
      <c r="K108" s="59"/>
      <c r="L108" s="185">
        <f t="shared" si="78"/>
        <v>0</v>
      </c>
      <c r="M108" s="65"/>
      <c r="N108" s="43"/>
      <c r="O108" s="43"/>
      <c r="P108" s="3">
        <f>M108+N108+O108</f>
        <v>0</v>
      </c>
      <c r="Q108" s="43"/>
      <c r="R108" s="43"/>
      <c r="S108" s="43"/>
      <c r="T108" s="3">
        <f>Q108+R108+S108</f>
        <v>0</v>
      </c>
      <c r="U108" s="43"/>
      <c r="V108" s="43"/>
      <c r="W108" s="43"/>
      <c r="X108" s="5">
        <f t="shared" si="74"/>
        <v>0</v>
      </c>
      <c r="Y108" s="43"/>
      <c r="Z108" s="43"/>
      <c r="AA108" s="43"/>
      <c r="AB108" s="66">
        <f t="shared" si="75"/>
        <v>0</v>
      </c>
      <c r="AC108" s="234">
        <f t="shared" si="54"/>
        <v>0</v>
      </c>
      <c r="AD108" s="43"/>
      <c r="AE108" s="43"/>
      <c r="AF108" s="43"/>
      <c r="AG108" s="43"/>
      <c r="AH108" s="234">
        <f t="shared" si="76"/>
        <v>0</v>
      </c>
    </row>
    <row r="109" spans="2:34" ht="16.350000000000001" customHeight="1" outlineLevel="1">
      <c r="B109" s="326"/>
      <c r="C109" s="328"/>
      <c r="D109" s="18"/>
      <c r="E109" s="20"/>
      <c r="F109" s="41"/>
      <c r="G109" s="41"/>
      <c r="H109" s="42"/>
      <c r="I109" s="45"/>
      <c r="J109" s="60"/>
      <c r="K109" s="60"/>
      <c r="L109" s="185">
        <f t="shared" si="78"/>
        <v>0</v>
      </c>
      <c r="M109" s="65"/>
      <c r="N109" s="43"/>
      <c r="O109" s="43"/>
      <c r="P109" s="3">
        <f>M109+N109+O109</f>
        <v>0</v>
      </c>
      <c r="Q109" s="43"/>
      <c r="R109" s="43"/>
      <c r="S109" s="43"/>
      <c r="T109" s="3">
        <f>Q109+R109+S109</f>
        <v>0</v>
      </c>
      <c r="U109" s="43"/>
      <c r="V109" s="43"/>
      <c r="W109" s="43"/>
      <c r="X109" s="5">
        <f>U109+V109+W109</f>
        <v>0</v>
      </c>
      <c r="Y109" s="43"/>
      <c r="Z109" s="43"/>
      <c r="AA109" s="43"/>
      <c r="AB109" s="66">
        <f>Y109+Z109+AA109</f>
        <v>0</v>
      </c>
      <c r="AC109" s="234">
        <f t="shared" si="54"/>
        <v>0</v>
      </c>
      <c r="AD109" s="43"/>
      <c r="AE109" s="43"/>
      <c r="AF109" s="43"/>
      <c r="AG109" s="43"/>
      <c r="AH109" s="234">
        <f t="shared" si="76"/>
        <v>0</v>
      </c>
    </row>
    <row r="110" spans="2:34" ht="16.350000000000001" customHeight="1" outlineLevel="1">
      <c r="B110" s="326"/>
      <c r="C110" s="328"/>
      <c r="D110" s="18"/>
      <c r="E110" s="20"/>
      <c r="F110" s="41"/>
      <c r="G110" s="41"/>
      <c r="H110" s="42"/>
      <c r="I110" s="45"/>
      <c r="J110" s="60"/>
      <c r="K110" s="60"/>
      <c r="L110" s="185">
        <f t="shared" si="78"/>
        <v>0</v>
      </c>
      <c r="M110" s="65"/>
      <c r="N110" s="43"/>
      <c r="O110" s="43"/>
      <c r="P110" s="3">
        <f t="shared" ref="P110:P125" si="79">M110+N110+O110</f>
        <v>0</v>
      </c>
      <c r="Q110" s="43"/>
      <c r="R110" s="43"/>
      <c r="S110" s="43"/>
      <c r="T110" s="3">
        <f t="shared" ref="T110:T127" si="80">Q110+R110+S110</f>
        <v>0</v>
      </c>
      <c r="U110" s="43"/>
      <c r="V110" s="43"/>
      <c r="W110" s="43"/>
      <c r="X110" s="5">
        <f t="shared" ref="X110:X127" si="81">U110+V110+W110</f>
        <v>0</v>
      </c>
      <c r="Y110" s="43"/>
      <c r="Z110" s="43"/>
      <c r="AA110" s="43"/>
      <c r="AB110" s="66">
        <f t="shared" ref="AB110:AB127" si="82">Y110+Z110+AA110</f>
        <v>0</v>
      </c>
      <c r="AC110" s="234">
        <f t="shared" si="54"/>
        <v>0</v>
      </c>
      <c r="AD110" s="43"/>
      <c r="AE110" s="43"/>
      <c r="AF110" s="43"/>
      <c r="AG110" s="43"/>
      <c r="AH110" s="234">
        <f t="shared" si="76"/>
        <v>0</v>
      </c>
    </row>
    <row r="111" spans="2:34" ht="16.350000000000001" customHeight="1" outlineLevel="1">
      <c r="B111" s="326"/>
      <c r="C111" s="328"/>
      <c r="D111" s="18"/>
      <c r="E111" s="20"/>
      <c r="F111" s="41"/>
      <c r="G111" s="41"/>
      <c r="H111" s="42"/>
      <c r="I111" s="45"/>
      <c r="J111" s="60"/>
      <c r="K111" s="60"/>
      <c r="L111" s="185">
        <f t="shared" si="78"/>
        <v>0</v>
      </c>
      <c r="M111" s="65"/>
      <c r="N111" s="43"/>
      <c r="O111" s="43"/>
      <c r="P111" s="3">
        <f t="shared" si="79"/>
        <v>0</v>
      </c>
      <c r="Q111" s="43"/>
      <c r="R111" s="43"/>
      <c r="S111" s="43"/>
      <c r="T111" s="3">
        <f t="shared" si="80"/>
        <v>0</v>
      </c>
      <c r="U111" s="43"/>
      <c r="V111" s="43"/>
      <c r="W111" s="43"/>
      <c r="X111" s="5">
        <f t="shared" si="81"/>
        <v>0</v>
      </c>
      <c r="Y111" s="43"/>
      <c r="Z111" s="43"/>
      <c r="AA111" s="43"/>
      <c r="AB111" s="66">
        <f t="shared" si="82"/>
        <v>0</v>
      </c>
      <c r="AC111" s="234">
        <f t="shared" si="54"/>
        <v>0</v>
      </c>
      <c r="AD111" s="43"/>
      <c r="AE111" s="43"/>
      <c r="AF111" s="43"/>
      <c r="AG111" s="43"/>
      <c r="AH111" s="234">
        <f t="shared" si="76"/>
        <v>0</v>
      </c>
    </row>
    <row r="112" spans="2:34" ht="16.350000000000001" customHeight="1" outlineLevel="1">
      <c r="B112" s="326"/>
      <c r="C112" s="328"/>
      <c r="D112" s="18"/>
      <c r="E112" s="20"/>
      <c r="F112" s="41"/>
      <c r="G112" s="41"/>
      <c r="H112" s="42"/>
      <c r="I112" s="45"/>
      <c r="J112" s="60"/>
      <c r="K112" s="60"/>
      <c r="L112" s="185">
        <f t="shared" si="78"/>
        <v>0</v>
      </c>
      <c r="M112" s="65"/>
      <c r="N112" s="43"/>
      <c r="O112" s="43"/>
      <c r="P112" s="3">
        <f t="shared" si="79"/>
        <v>0</v>
      </c>
      <c r="Q112" s="43"/>
      <c r="R112" s="43"/>
      <c r="S112" s="43"/>
      <c r="T112" s="3">
        <f t="shared" si="80"/>
        <v>0</v>
      </c>
      <c r="U112" s="43"/>
      <c r="V112" s="43"/>
      <c r="W112" s="43"/>
      <c r="X112" s="5">
        <f t="shared" si="81"/>
        <v>0</v>
      </c>
      <c r="Y112" s="43"/>
      <c r="Z112" s="43"/>
      <c r="AA112" s="43"/>
      <c r="AB112" s="66">
        <f t="shared" si="82"/>
        <v>0</v>
      </c>
      <c r="AC112" s="234">
        <f t="shared" si="54"/>
        <v>0</v>
      </c>
      <c r="AD112" s="43"/>
      <c r="AE112" s="43"/>
      <c r="AF112" s="43"/>
      <c r="AG112" s="43"/>
      <c r="AH112" s="234">
        <f t="shared" si="76"/>
        <v>0</v>
      </c>
    </row>
    <row r="113" spans="2:34" ht="16.350000000000001" customHeight="1" outlineLevel="1">
      <c r="B113" s="326"/>
      <c r="C113" s="328"/>
      <c r="D113" s="18"/>
      <c r="E113" s="20"/>
      <c r="F113" s="41"/>
      <c r="G113" s="41"/>
      <c r="H113" s="42"/>
      <c r="I113" s="45"/>
      <c r="J113" s="60"/>
      <c r="K113" s="60"/>
      <c r="L113" s="185">
        <f t="shared" si="78"/>
        <v>0</v>
      </c>
      <c r="M113" s="65"/>
      <c r="N113" s="43"/>
      <c r="O113" s="43"/>
      <c r="P113" s="3">
        <f t="shared" si="79"/>
        <v>0</v>
      </c>
      <c r="Q113" s="43"/>
      <c r="R113" s="43"/>
      <c r="S113" s="43"/>
      <c r="T113" s="3">
        <f t="shared" si="80"/>
        <v>0</v>
      </c>
      <c r="U113" s="43"/>
      <c r="V113" s="43"/>
      <c r="W113" s="43"/>
      <c r="X113" s="5">
        <f t="shared" si="81"/>
        <v>0</v>
      </c>
      <c r="Y113" s="43"/>
      <c r="Z113" s="43"/>
      <c r="AA113" s="43"/>
      <c r="AB113" s="66">
        <f t="shared" si="82"/>
        <v>0</v>
      </c>
      <c r="AC113" s="234">
        <f t="shared" si="54"/>
        <v>0</v>
      </c>
      <c r="AD113" s="43"/>
      <c r="AE113" s="43"/>
      <c r="AF113" s="43"/>
      <c r="AG113" s="43"/>
      <c r="AH113" s="234">
        <f t="shared" si="76"/>
        <v>0</v>
      </c>
    </row>
    <row r="114" spans="2:34" ht="16.350000000000001" customHeight="1" outlineLevel="1">
      <c r="B114" s="326"/>
      <c r="C114" s="328"/>
      <c r="D114" s="18"/>
      <c r="E114" s="20"/>
      <c r="F114" s="41"/>
      <c r="G114" s="41"/>
      <c r="H114" s="42"/>
      <c r="I114" s="45"/>
      <c r="J114" s="60"/>
      <c r="K114" s="60"/>
      <c r="L114" s="185">
        <f t="shared" si="78"/>
        <v>0</v>
      </c>
      <c r="M114" s="65"/>
      <c r="N114" s="43"/>
      <c r="O114" s="43"/>
      <c r="P114" s="3">
        <f t="shared" si="79"/>
        <v>0</v>
      </c>
      <c r="Q114" s="43"/>
      <c r="R114" s="43"/>
      <c r="S114" s="43"/>
      <c r="T114" s="3">
        <f t="shared" si="80"/>
        <v>0</v>
      </c>
      <c r="U114" s="43"/>
      <c r="V114" s="43"/>
      <c r="W114" s="43"/>
      <c r="X114" s="5">
        <f t="shared" si="81"/>
        <v>0</v>
      </c>
      <c r="Y114" s="43"/>
      <c r="Z114" s="43"/>
      <c r="AA114" s="43"/>
      <c r="AB114" s="66">
        <f t="shared" si="82"/>
        <v>0</v>
      </c>
      <c r="AC114" s="234">
        <f t="shared" si="54"/>
        <v>0</v>
      </c>
      <c r="AD114" s="43"/>
      <c r="AE114" s="43"/>
      <c r="AF114" s="43"/>
      <c r="AG114" s="43"/>
      <c r="AH114" s="234">
        <f t="shared" si="76"/>
        <v>0</v>
      </c>
    </row>
    <row r="115" spans="2:34" ht="16.350000000000001" customHeight="1" outlineLevel="1">
      <c r="B115" s="326"/>
      <c r="C115" s="328"/>
      <c r="D115" s="18"/>
      <c r="E115" s="20"/>
      <c r="F115" s="41"/>
      <c r="G115" s="41"/>
      <c r="H115" s="42"/>
      <c r="I115" s="45"/>
      <c r="J115" s="60"/>
      <c r="K115" s="60"/>
      <c r="L115" s="185">
        <f t="shared" si="78"/>
        <v>0</v>
      </c>
      <c r="M115" s="65"/>
      <c r="N115" s="43"/>
      <c r="O115" s="43"/>
      <c r="P115" s="3">
        <f t="shared" si="79"/>
        <v>0</v>
      </c>
      <c r="Q115" s="43"/>
      <c r="R115" s="43"/>
      <c r="S115" s="43"/>
      <c r="T115" s="3">
        <f t="shared" si="80"/>
        <v>0</v>
      </c>
      <c r="U115" s="43"/>
      <c r="V115" s="43"/>
      <c r="W115" s="43"/>
      <c r="X115" s="5">
        <f t="shared" si="81"/>
        <v>0</v>
      </c>
      <c r="Y115" s="43"/>
      <c r="Z115" s="43"/>
      <c r="AA115" s="43"/>
      <c r="AB115" s="66">
        <f t="shared" si="82"/>
        <v>0</v>
      </c>
      <c r="AC115" s="234">
        <f t="shared" si="54"/>
        <v>0</v>
      </c>
      <c r="AD115" s="43"/>
      <c r="AE115" s="43"/>
      <c r="AF115" s="43"/>
      <c r="AG115" s="43"/>
      <c r="AH115" s="234">
        <f t="shared" si="76"/>
        <v>0</v>
      </c>
    </row>
    <row r="116" spans="2:34" ht="16.350000000000001" customHeight="1" outlineLevel="1">
      <c r="B116" s="326"/>
      <c r="C116" s="328"/>
      <c r="D116" s="18"/>
      <c r="E116" s="20"/>
      <c r="F116" s="41"/>
      <c r="G116" s="41"/>
      <c r="H116" s="42"/>
      <c r="I116" s="45"/>
      <c r="J116" s="60"/>
      <c r="K116" s="60"/>
      <c r="L116" s="185">
        <f t="shared" si="78"/>
        <v>0</v>
      </c>
      <c r="M116" s="65"/>
      <c r="N116" s="43"/>
      <c r="O116" s="43"/>
      <c r="P116" s="3">
        <f t="shared" si="79"/>
        <v>0</v>
      </c>
      <c r="Q116" s="43"/>
      <c r="R116" s="43"/>
      <c r="S116" s="43"/>
      <c r="T116" s="3">
        <f t="shared" si="80"/>
        <v>0</v>
      </c>
      <c r="U116" s="43"/>
      <c r="V116" s="43"/>
      <c r="W116" s="43"/>
      <c r="X116" s="5">
        <f t="shared" si="81"/>
        <v>0</v>
      </c>
      <c r="Y116" s="43"/>
      <c r="Z116" s="43"/>
      <c r="AA116" s="43"/>
      <c r="AB116" s="66">
        <f t="shared" si="82"/>
        <v>0</v>
      </c>
      <c r="AC116" s="234">
        <f t="shared" si="54"/>
        <v>0</v>
      </c>
      <c r="AD116" s="43"/>
      <c r="AE116" s="43"/>
      <c r="AF116" s="43"/>
      <c r="AG116" s="43"/>
      <c r="AH116" s="234">
        <f t="shared" si="76"/>
        <v>0</v>
      </c>
    </row>
    <row r="117" spans="2:34" ht="16.350000000000001" customHeight="1" outlineLevel="1">
      <c r="B117" s="326"/>
      <c r="C117" s="328"/>
      <c r="D117" s="18"/>
      <c r="E117" s="20"/>
      <c r="F117" s="41"/>
      <c r="G117" s="41"/>
      <c r="H117" s="42"/>
      <c r="I117" s="45"/>
      <c r="J117" s="60"/>
      <c r="K117" s="60"/>
      <c r="L117" s="185">
        <f t="shared" si="78"/>
        <v>0</v>
      </c>
      <c r="M117" s="65"/>
      <c r="N117" s="43"/>
      <c r="O117" s="43"/>
      <c r="P117" s="3">
        <f t="shared" si="79"/>
        <v>0</v>
      </c>
      <c r="Q117" s="43"/>
      <c r="R117" s="43"/>
      <c r="S117" s="43"/>
      <c r="T117" s="3">
        <f t="shared" si="80"/>
        <v>0</v>
      </c>
      <c r="U117" s="43"/>
      <c r="V117" s="43"/>
      <c r="W117" s="43"/>
      <c r="X117" s="5">
        <f t="shared" si="81"/>
        <v>0</v>
      </c>
      <c r="Y117" s="43"/>
      <c r="Z117" s="43"/>
      <c r="AA117" s="43"/>
      <c r="AB117" s="66">
        <f t="shared" si="82"/>
        <v>0</v>
      </c>
      <c r="AC117" s="234">
        <f t="shared" si="54"/>
        <v>0</v>
      </c>
      <c r="AD117" s="43"/>
      <c r="AE117" s="43"/>
      <c r="AF117" s="43"/>
      <c r="AG117" s="43"/>
      <c r="AH117" s="234">
        <f t="shared" si="76"/>
        <v>0</v>
      </c>
    </row>
    <row r="118" spans="2:34" ht="16.350000000000001" customHeight="1" outlineLevel="1">
      <c r="B118" s="326"/>
      <c r="C118" s="328"/>
      <c r="D118" s="18"/>
      <c r="E118" s="20"/>
      <c r="F118" s="41"/>
      <c r="G118" s="41"/>
      <c r="H118" s="42"/>
      <c r="I118" s="45"/>
      <c r="J118" s="60"/>
      <c r="K118" s="60"/>
      <c r="L118" s="185">
        <f t="shared" si="78"/>
        <v>0</v>
      </c>
      <c r="M118" s="65"/>
      <c r="N118" s="43"/>
      <c r="O118" s="43"/>
      <c r="P118" s="3">
        <f t="shared" si="79"/>
        <v>0</v>
      </c>
      <c r="Q118" s="43"/>
      <c r="R118" s="43"/>
      <c r="S118" s="43"/>
      <c r="T118" s="3">
        <f t="shared" si="80"/>
        <v>0</v>
      </c>
      <c r="U118" s="43"/>
      <c r="V118" s="43"/>
      <c r="W118" s="43"/>
      <c r="X118" s="5">
        <f t="shared" si="81"/>
        <v>0</v>
      </c>
      <c r="Y118" s="43"/>
      <c r="Z118" s="43"/>
      <c r="AA118" s="43"/>
      <c r="AB118" s="66">
        <f t="shared" si="82"/>
        <v>0</v>
      </c>
      <c r="AC118" s="234">
        <f t="shared" si="54"/>
        <v>0</v>
      </c>
      <c r="AD118" s="43"/>
      <c r="AE118" s="43"/>
      <c r="AF118" s="43"/>
      <c r="AG118" s="43"/>
      <c r="AH118" s="234">
        <f t="shared" si="76"/>
        <v>0</v>
      </c>
    </row>
    <row r="119" spans="2:34" ht="16.350000000000001" customHeight="1" outlineLevel="1">
      <c r="B119" s="326"/>
      <c r="C119" s="328"/>
      <c r="D119" s="18"/>
      <c r="E119" s="20"/>
      <c r="F119" s="41"/>
      <c r="G119" s="41"/>
      <c r="H119" s="42"/>
      <c r="I119" s="45"/>
      <c r="J119" s="60"/>
      <c r="K119" s="60"/>
      <c r="L119" s="185">
        <f t="shared" si="78"/>
        <v>0</v>
      </c>
      <c r="M119" s="65"/>
      <c r="N119" s="43"/>
      <c r="O119" s="43"/>
      <c r="P119" s="3">
        <f t="shared" si="79"/>
        <v>0</v>
      </c>
      <c r="Q119" s="43"/>
      <c r="R119" s="43"/>
      <c r="S119" s="43"/>
      <c r="T119" s="3">
        <f t="shared" si="80"/>
        <v>0</v>
      </c>
      <c r="U119" s="43"/>
      <c r="V119" s="43"/>
      <c r="W119" s="43"/>
      <c r="X119" s="5">
        <f t="shared" si="81"/>
        <v>0</v>
      </c>
      <c r="Y119" s="43"/>
      <c r="Z119" s="43"/>
      <c r="AA119" s="43"/>
      <c r="AB119" s="66">
        <f t="shared" si="82"/>
        <v>0</v>
      </c>
      <c r="AC119" s="234">
        <f t="shared" si="54"/>
        <v>0</v>
      </c>
      <c r="AD119" s="43"/>
      <c r="AE119" s="43"/>
      <c r="AF119" s="43"/>
      <c r="AG119" s="43"/>
      <c r="AH119" s="234">
        <f t="shared" si="76"/>
        <v>0</v>
      </c>
    </row>
    <row r="120" spans="2:34" ht="16.350000000000001" customHeight="1" outlineLevel="1">
      <c r="B120" s="326"/>
      <c r="C120" s="328"/>
      <c r="D120" s="18"/>
      <c r="E120" s="20"/>
      <c r="F120" s="41"/>
      <c r="G120" s="41"/>
      <c r="H120" s="42"/>
      <c r="I120" s="45"/>
      <c r="J120" s="60"/>
      <c r="K120" s="60"/>
      <c r="L120" s="185">
        <f t="shared" si="78"/>
        <v>0</v>
      </c>
      <c r="M120" s="65"/>
      <c r="N120" s="43"/>
      <c r="O120" s="43"/>
      <c r="P120" s="3">
        <f t="shared" si="79"/>
        <v>0</v>
      </c>
      <c r="Q120" s="43"/>
      <c r="R120" s="43"/>
      <c r="S120" s="43"/>
      <c r="T120" s="3">
        <f t="shared" si="80"/>
        <v>0</v>
      </c>
      <c r="U120" s="43"/>
      <c r="V120" s="43"/>
      <c r="W120" s="43"/>
      <c r="X120" s="5">
        <f t="shared" si="81"/>
        <v>0</v>
      </c>
      <c r="Y120" s="43"/>
      <c r="Z120" s="43"/>
      <c r="AA120" s="43"/>
      <c r="AB120" s="66">
        <f t="shared" si="82"/>
        <v>0</v>
      </c>
      <c r="AC120" s="234">
        <f t="shared" si="54"/>
        <v>0</v>
      </c>
      <c r="AD120" s="43"/>
      <c r="AE120" s="43"/>
      <c r="AF120" s="43"/>
      <c r="AG120" s="43"/>
      <c r="AH120" s="234">
        <f t="shared" si="76"/>
        <v>0</v>
      </c>
    </row>
    <row r="121" spans="2:34" ht="16.350000000000001" customHeight="1" outlineLevel="1">
      <c r="B121" s="326"/>
      <c r="C121" s="328"/>
      <c r="D121" s="18"/>
      <c r="E121" s="20"/>
      <c r="F121" s="41"/>
      <c r="G121" s="41"/>
      <c r="H121" s="42"/>
      <c r="I121" s="45"/>
      <c r="J121" s="60"/>
      <c r="K121" s="60"/>
      <c r="L121" s="185">
        <f t="shared" si="78"/>
        <v>0</v>
      </c>
      <c r="M121" s="65"/>
      <c r="N121" s="43"/>
      <c r="O121" s="43"/>
      <c r="P121" s="3">
        <f t="shared" si="79"/>
        <v>0</v>
      </c>
      <c r="Q121" s="43"/>
      <c r="R121" s="43"/>
      <c r="S121" s="43"/>
      <c r="T121" s="3">
        <f t="shared" si="80"/>
        <v>0</v>
      </c>
      <c r="U121" s="43"/>
      <c r="V121" s="43"/>
      <c r="W121" s="43"/>
      <c r="X121" s="5">
        <f t="shared" si="81"/>
        <v>0</v>
      </c>
      <c r="Y121" s="43"/>
      <c r="Z121" s="43"/>
      <c r="AA121" s="43"/>
      <c r="AB121" s="66">
        <f t="shared" si="82"/>
        <v>0</v>
      </c>
      <c r="AC121" s="234">
        <f t="shared" si="54"/>
        <v>0</v>
      </c>
      <c r="AD121" s="43"/>
      <c r="AE121" s="43"/>
      <c r="AF121" s="43"/>
      <c r="AG121" s="43"/>
      <c r="AH121" s="234">
        <f t="shared" si="76"/>
        <v>0</v>
      </c>
    </row>
    <row r="122" spans="2:34" ht="16.350000000000001" customHeight="1" outlineLevel="1">
      <c r="B122" s="326"/>
      <c r="C122" s="328"/>
      <c r="D122" s="18"/>
      <c r="E122" s="20"/>
      <c r="F122" s="41"/>
      <c r="G122" s="41"/>
      <c r="H122" s="42"/>
      <c r="I122" s="45"/>
      <c r="J122" s="60"/>
      <c r="K122" s="60"/>
      <c r="L122" s="185">
        <f t="shared" si="78"/>
        <v>0</v>
      </c>
      <c r="M122" s="65"/>
      <c r="N122" s="43"/>
      <c r="O122" s="43"/>
      <c r="P122" s="3">
        <f t="shared" si="79"/>
        <v>0</v>
      </c>
      <c r="Q122" s="43"/>
      <c r="R122" s="43"/>
      <c r="S122" s="43"/>
      <c r="T122" s="3">
        <f t="shared" si="80"/>
        <v>0</v>
      </c>
      <c r="U122" s="43"/>
      <c r="V122" s="43"/>
      <c r="W122" s="43"/>
      <c r="X122" s="5">
        <f t="shared" si="81"/>
        <v>0</v>
      </c>
      <c r="Y122" s="43"/>
      <c r="Z122" s="43"/>
      <c r="AA122" s="43"/>
      <c r="AB122" s="66">
        <f t="shared" si="82"/>
        <v>0</v>
      </c>
      <c r="AC122" s="234">
        <f t="shared" si="54"/>
        <v>0</v>
      </c>
      <c r="AD122" s="43"/>
      <c r="AE122" s="43"/>
      <c r="AF122" s="43"/>
      <c r="AG122" s="43"/>
      <c r="AH122" s="234">
        <f t="shared" si="76"/>
        <v>0</v>
      </c>
    </row>
    <row r="123" spans="2:34" ht="16.350000000000001" customHeight="1" outlineLevel="1">
      <c r="B123" s="326"/>
      <c r="C123" s="328"/>
      <c r="D123" s="18"/>
      <c r="E123" s="20"/>
      <c r="F123" s="41"/>
      <c r="G123" s="41"/>
      <c r="H123" s="42"/>
      <c r="I123" s="45"/>
      <c r="J123" s="60"/>
      <c r="K123" s="60"/>
      <c r="L123" s="185">
        <f t="shared" si="78"/>
        <v>0</v>
      </c>
      <c r="M123" s="65"/>
      <c r="N123" s="43"/>
      <c r="O123" s="43"/>
      <c r="P123" s="3">
        <f t="shared" si="79"/>
        <v>0</v>
      </c>
      <c r="Q123" s="43"/>
      <c r="R123" s="43"/>
      <c r="S123" s="43"/>
      <c r="T123" s="3">
        <f t="shared" si="80"/>
        <v>0</v>
      </c>
      <c r="U123" s="43"/>
      <c r="V123" s="43"/>
      <c r="W123" s="43"/>
      <c r="X123" s="5">
        <f t="shared" si="81"/>
        <v>0</v>
      </c>
      <c r="Y123" s="43"/>
      <c r="Z123" s="43"/>
      <c r="AA123" s="43"/>
      <c r="AB123" s="66">
        <f t="shared" si="82"/>
        <v>0</v>
      </c>
      <c r="AC123" s="234">
        <f t="shared" si="54"/>
        <v>0</v>
      </c>
      <c r="AD123" s="43"/>
      <c r="AE123" s="43"/>
      <c r="AF123" s="43"/>
      <c r="AG123" s="43"/>
      <c r="AH123" s="234">
        <f t="shared" si="76"/>
        <v>0</v>
      </c>
    </row>
    <row r="124" spans="2:34" ht="16.350000000000001" customHeight="1" outlineLevel="1">
      <c r="B124" s="326"/>
      <c r="C124" s="328"/>
      <c r="D124" s="18"/>
      <c r="E124" s="20"/>
      <c r="F124" s="41"/>
      <c r="G124" s="41"/>
      <c r="H124" s="42"/>
      <c r="I124" s="45"/>
      <c r="J124" s="60"/>
      <c r="K124" s="60"/>
      <c r="L124" s="185">
        <f t="shared" si="78"/>
        <v>0</v>
      </c>
      <c r="M124" s="65"/>
      <c r="N124" s="43"/>
      <c r="O124" s="43"/>
      <c r="P124" s="3">
        <f t="shared" si="79"/>
        <v>0</v>
      </c>
      <c r="Q124" s="43"/>
      <c r="R124" s="43"/>
      <c r="S124" s="43"/>
      <c r="T124" s="3">
        <f t="shared" si="80"/>
        <v>0</v>
      </c>
      <c r="U124" s="43"/>
      <c r="V124" s="43"/>
      <c r="W124" s="43"/>
      <c r="X124" s="5">
        <f t="shared" si="81"/>
        <v>0</v>
      </c>
      <c r="Y124" s="43"/>
      <c r="Z124" s="43"/>
      <c r="AA124" s="43"/>
      <c r="AB124" s="66">
        <f t="shared" si="82"/>
        <v>0</v>
      </c>
      <c r="AC124" s="234">
        <f t="shared" si="54"/>
        <v>0</v>
      </c>
      <c r="AD124" s="43"/>
      <c r="AE124" s="43"/>
      <c r="AF124" s="43"/>
      <c r="AG124" s="43"/>
      <c r="AH124" s="234">
        <f t="shared" si="76"/>
        <v>0</v>
      </c>
    </row>
    <row r="125" spans="2:34" ht="15.75" customHeight="1" outlineLevel="1">
      <c r="B125" s="326"/>
      <c r="C125" s="328"/>
      <c r="D125" s="18"/>
      <c r="E125" s="20"/>
      <c r="F125" s="41"/>
      <c r="G125" s="41"/>
      <c r="H125" s="42"/>
      <c r="I125" s="45"/>
      <c r="J125" s="60"/>
      <c r="K125" s="60"/>
      <c r="L125" s="185">
        <f t="shared" si="78"/>
        <v>0</v>
      </c>
      <c r="M125" s="65"/>
      <c r="N125" s="43"/>
      <c r="O125" s="43"/>
      <c r="P125" s="3">
        <f t="shared" si="79"/>
        <v>0</v>
      </c>
      <c r="Q125" s="43"/>
      <c r="R125" s="43"/>
      <c r="S125" s="43"/>
      <c r="T125" s="3">
        <f t="shared" si="80"/>
        <v>0</v>
      </c>
      <c r="U125" s="43"/>
      <c r="V125" s="43"/>
      <c r="W125" s="43"/>
      <c r="X125" s="5">
        <f t="shared" si="81"/>
        <v>0</v>
      </c>
      <c r="Y125" s="43"/>
      <c r="Z125" s="43"/>
      <c r="AA125" s="43"/>
      <c r="AB125" s="66">
        <f t="shared" si="82"/>
        <v>0</v>
      </c>
      <c r="AC125" s="234">
        <f t="shared" si="54"/>
        <v>0</v>
      </c>
      <c r="AD125" s="43"/>
      <c r="AE125" s="43"/>
      <c r="AF125" s="43"/>
      <c r="AG125" s="43"/>
      <c r="AH125" s="234">
        <f t="shared" si="76"/>
        <v>0</v>
      </c>
    </row>
    <row r="126" spans="2:34" ht="34.5" customHeight="1" outlineLevel="1" thickBot="1">
      <c r="B126" s="326"/>
      <c r="C126" s="328"/>
      <c r="D126" s="151" t="s">
        <v>142</v>
      </c>
      <c r="E126" s="151"/>
      <c r="F126" s="151"/>
      <c r="G126" s="151"/>
      <c r="H126" s="153"/>
      <c r="I126" s="154"/>
      <c r="J126" s="190"/>
      <c r="K126" s="156"/>
      <c r="L126" s="186">
        <f>SUM(L98:L124)</f>
        <v>0</v>
      </c>
      <c r="M126" s="152">
        <f>SUMIF($D98:$D125,"Personnel",M98:M125)</f>
        <v>0</v>
      </c>
      <c r="N126" s="152">
        <f t="shared" ref="N126" si="83">SUMIF($D98:$D125,"Personnel",N98:N125)</f>
        <v>0</v>
      </c>
      <c r="O126" s="152">
        <f t="shared" ref="O126" si="84">SUMIF($D98:$D125,"Personnel",O98:O125)</f>
        <v>0</v>
      </c>
      <c r="P126" s="158">
        <f>M126+N126+O126</f>
        <v>0</v>
      </c>
      <c r="Q126" s="152">
        <f>SUMIF($D98:$D125,"Personnel",Q98:Q125)</f>
        <v>0</v>
      </c>
      <c r="R126" s="152">
        <f t="shared" ref="R126" si="85">SUMIF($D98:$D125,"Personnel",R98:R125)</f>
        <v>0</v>
      </c>
      <c r="S126" s="152">
        <f t="shared" ref="S126" si="86">SUMIF($D98:$D125,"Personnel",S98:S125)</f>
        <v>0</v>
      </c>
      <c r="T126" s="158">
        <f t="shared" si="80"/>
        <v>0</v>
      </c>
      <c r="U126" s="152">
        <f>SUMIF($D98:$D125,"Personnel",U98:U125)</f>
        <v>0</v>
      </c>
      <c r="V126" s="152">
        <f t="shared" ref="V126" si="87">SUMIF($D98:$D125,"Personnel",V98:V125)</f>
        <v>0</v>
      </c>
      <c r="W126" s="152">
        <f t="shared" ref="W126" si="88">SUMIF($D98:$D125,"Personnel",W98:W125)</f>
        <v>0</v>
      </c>
      <c r="X126" s="159">
        <f t="shared" si="81"/>
        <v>0</v>
      </c>
      <c r="Y126" s="152">
        <f>SUMIF($D98:$D125,"Personnel",Y98:Y125)</f>
        <v>0</v>
      </c>
      <c r="Z126" s="152">
        <f t="shared" ref="Z126" si="89">SUMIF($D98:$D125,"Personnel",Z98:Z125)</f>
        <v>0</v>
      </c>
      <c r="AA126" s="152">
        <f t="shared" ref="AA126" si="90">SUMIF($D98:$D125,"Personnel",AA98:AA125)</f>
        <v>0</v>
      </c>
      <c r="AB126" s="160">
        <f t="shared" si="82"/>
        <v>0</v>
      </c>
      <c r="AC126" s="235">
        <f t="shared" si="54"/>
        <v>0</v>
      </c>
      <c r="AD126" s="152">
        <f>SUMIF($D98:$D125,"Personnel",AD98:AD125)</f>
        <v>0</v>
      </c>
      <c r="AE126" s="152">
        <f t="shared" ref="AE126" si="91">SUMIF($D98:$D125,"Personnel",AE98:AE125)</f>
        <v>0</v>
      </c>
      <c r="AF126" s="152">
        <f t="shared" ref="AF126" si="92">SUMIF($D98:$D125,"Personnel",AF98:AF125)</f>
        <v>0</v>
      </c>
      <c r="AG126" s="152">
        <f t="shared" ref="AG126" si="93">SUMIF($D98:$D125,"Personnel",AG98:AG125)</f>
        <v>0</v>
      </c>
      <c r="AH126" s="235">
        <f>AD126+AE126+AF126+AG126</f>
        <v>0</v>
      </c>
    </row>
    <row r="127" spans="2:34" s="157" customFormat="1" ht="25.35" customHeight="1" thickBot="1">
      <c r="B127" s="326"/>
      <c r="C127" s="328"/>
      <c r="D127" s="151" t="s">
        <v>143</v>
      </c>
      <c r="E127" s="151"/>
      <c r="F127" s="151"/>
      <c r="G127" s="151"/>
      <c r="H127" s="153"/>
      <c r="I127" s="154"/>
      <c r="J127" s="190"/>
      <c r="K127" s="156"/>
      <c r="L127" s="186">
        <f>SUM(L98:L125)</f>
        <v>0</v>
      </c>
      <c r="M127" s="152">
        <f>SUM(M98:M125)</f>
        <v>0</v>
      </c>
      <c r="N127" s="152">
        <f>SUM(N98:N125)</f>
        <v>0</v>
      </c>
      <c r="O127" s="152">
        <f>SUM(O98:O125)</f>
        <v>0</v>
      </c>
      <c r="P127" s="158">
        <f t="shared" ref="P127" si="94">M127+N127+O127</f>
        <v>0</v>
      </c>
      <c r="Q127" s="152">
        <f>SUM(Q98:Q125)</f>
        <v>0</v>
      </c>
      <c r="R127" s="152">
        <f>SUM(R98:R125)</f>
        <v>0</v>
      </c>
      <c r="S127" s="152">
        <f>SUM(S98:S125)</f>
        <v>0</v>
      </c>
      <c r="T127" s="158">
        <f t="shared" si="80"/>
        <v>0</v>
      </c>
      <c r="U127" s="152">
        <f>SUM(U98:U125)</f>
        <v>0</v>
      </c>
      <c r="V127" s="152">
        <f>SUM(V98:V125)</f>
        <v>0</v>
      </c>
      <c r="W127" s="152">
        <f>SUM(W98:W125)</f>
        <v>0</v>
      </c>
      <c r="X127" s="159">
        <f t="shared" si="81"/>
        <v>0</v>
      </c>
      <c r="Y127" s="152">
        <f>SUM(Y98:Y125)</f>
        <v>0</v>
      </c>
      <c r="Z127" s="152">
        <f>SUM(Z98:Z125)</f>
        <v>0</v>
      </c>
      <c r="AA127" s="152">
        <f>SUM(AA98:AA125)</f>
        <v>0</v>
      </c>
      <c r="AB127" s="160">
        <f t="shared" si="82"/>
        <v>0</v>
      </c>
      <c r="AC127" s="235">
        <f t="shared" si="54"/>
        <v>0</v>
      </c>
      <c r="AD127" s="152">
        <f>SUM(AD98:AD125)</f>
        <v>0</v>
      </c>
      <c r="AE127" s="152">
        <f>SUM(AE98:AE125)</f>
        <v>0</v>
      </c>
      <c r="AF127" s="152">
        <f>SUM(AF98:AF125)</f>
        <v>0</v>
      </c>
      <c r="AG127" s="152">
        <f>SUM(AG98:AG125)</f>
        <v>0</v>
      </c>
      <c r="AH127" s="235">
        <f>AD127+AE127+AF127+AG127</f>
        <v>0</v>
      </c>
    </row>
    <row r="128" spans="2:34" ht="16.350000000000001" customHeight="1" outlineLevel="1">
      <c r="B128" s="323" t="s">
        <v>147</v>
      </c>
      <c r="C128" s="361" t="s">
        <v>144</v>
      </c>
      <c r="D128" s="72"/>
      <c r="E128" s="72"/>
      <c r="F128" s="73"/>
      <c r="G128" s="73"/>
      <c r="H128" s="74"/>
      <c r="I128" s="70"/>
      <c r="J128" s="71"/>
      <c r="K128" s="71"/>
      <c r="L128" s="184">
        <f>I128*J128*K128</f>
        <v>0</v>
      </c>
      <c r="M128" s="142"/>
      <c r="N128" s="143"/>
      <c r="O128" s="143"/>
      <c r="P128" s="3">
        <f>M128+N128+O128</f>
        <v>0</v>
      </c>
      <c r="Q128" s="143"/>
      <c r="R128" s="143"/>
      <c r="S128" s="143"/>
      <c r="T128" s="144">
        <f>Q128+R128+S128</f>
        <v>0</v>
      </c>
      <c r="U128" s="143"/>
      <c r="V128" s="143"/>
      <c r="W128" s="143"/>
      <c r="X128" s="145">
        <f>U128+V128+W128</f>
        <v>0</v>
      </c>
      <c r="Y128" s="143"/>
      <c r="Z128" s="143"/>
      <c r="AA128" s="143"/>
      <c r="AB128" s="146">
        <f>Y128+Z128+AA128</f>
        <v>0</v>
      </c>
      <c r="AC128" s="233">
        <f t="shared" si="54"/>
        <v>0</v>
      </c>
      <c r="AD128" s="143"/>
      <c r="AE128" s="143"/>
      <c r="AF128" s="143"/>
      <c r="AG128" s="143"/>
      <c r="AH128" s="233">
        <f>AD128+AE128+AF128+AG128</f>
        <v>0</v>
      </c>
    </row>
    <row r="129" spans="2:34" ht="16.350000000000001" customHeight="1" outlineLevel="1">
      <c r="B129" s="324"/>
      <c r="C129" s="362"/>
      <c r="D129" s="18"/>
      <c r="E129" s="18"/>
      <c r="F129" s="38"/>
      <c r="G129" s="38"/>
      <c r="H129" s="39"/>
      <c r="I129" s="44"/>
      <c r="J129" s="59"/>
      <c r="K129" s="59"/>
      <c r="L129" s="185">
        <f>I129*J129*K129</f>
        <v>0</v>
      </c>
      <c r="M129" s="65"/>
      <c r="N129" s="43"/>
      <c r="O129" s="43"/>
      <c r="P129" s="3">
        <f t="shared" ref="P129:P136" si="95">M129+N129+O129</f>
        <v>0</v>
      </c>
      <c r="Q129" s="43"/>
      <c r="R129" s="43"/>
      <c r="S129" s="43"/>
      <c r="T129" s="3">
        <f t="shared" ref="T129:T136" si="96">Q129+R129+S129</f>
        <v>0</v>
      </c>
      <c r="U129" s="43"/>
      <c r="V129" s="43"/>
      <c r="W129" s="43"/>
      <c r="X129" s="5">
        <f t="shared" ref="X129:X138" si="97">U129+V129+W129</f>
        <v>0</v>
      </c>
      <c r="Y129" s="43"/>
      <c r="Z129" s="43"/>
      <c r="AA129" s="43"/>
      <c r="AB129" s="66">
        <f t="shared" ref="AB129:AB138" si="98">Y129+Z129+AA129</f>
        <v>0</v>
      </c>
      <c r="AC129" s="234">
        <f t="shared" si="54"/>
        <v>0</v>
      </c>
      <c r="AD129" s="43"/>
      <c r="AE129" s="43"/>
      <c r="AF129" s="43"/>
      <c r="AG129" s="43"/>
      <c r="AH129" s="234">
        <f t="shared" ref="AH129:AH155" si="99">AD129+AE129+AF129+AG129</f>
        <v>0</v>
      </c>
    </row>
    <row r="130" spans="2:34" ht="16.350000000000001" customHeight="1" outlineLevel="1">
      <c r="B130" s="324"/>
      <c r="C130" s="362"/>
      <c r="D130" s="18"/>
      <c r="E130" s="18"/>
      <c r="F130" s="38"/>
      <c r="G130" s="38"/>
      <c r="H130" s="39"/>
      <c r="I130" s="44"/>
      <c r="J130" s="59"/>
      <c r="K130" s="59"/>
      <c r="L130" s="185">
        <f>I130*J130*K130</f>
        <v>0</v>
      </c>
      <c r="M130" s="65"/>
      <c r="N130" s="43"/>
      <c r="O130" s="43"/>
      <c r="P130" s="3">
        <f t="shared" si="95"/>
        <v>0</v>
      </c>
      <c r="Q130" s="43"/>
      <c r="R130" s="43"/>
      <c r="S130" s="43"/>
      <c r="T130" s="3">
        <f t="shared" si="96"/>
        <v>0</v>
      </c>
      <c r="U130" s="43"/>
      <c r="V130" s="43"/>
      <c r="W130" s="43"/>
      <c r="X130" s="5">
        <f t="shared" si="97"/>
        <v>0</v>
      </c>
      <c r="Y130" s="43"/>
      <c r="Z130" s="43"/>
      <c r="AA130" s="43"/>
      <c r="AB130" s="66">
        <f t="shared" si="98"/>
        <v>0</v>
      </c>
      <c r="AC130" s="234">
        <f t="shared" si="54"/>
        <v>0</v>
      </c>
      <c r="AD130" s="43"/>
      <c r="AE130" s="43"/>
      <c r="AF130" s="43"/>
      <c r="AG130" s="43"/>
      <c r="AH130" s="234">
        <f t="shared" si="99"/>
        <v>0</v>
      </c>
    </row>
    <row r="131" spans="2:34" ht="16.350000000000001" customHeight="1" outlineLevel="1">
      <c r="B131" s="324"/>
      <c r="C131" s="362"/>
      <c r="D131" s="18"/>
      <c r="E131" s="18"/>
      <c r="F131" s="38"/>
      <c r="G131" s="38"/>
      <c r="H131" s="39"/>
      <c r="I131" s="44"/>
      <c r="J131" s="59"/>
      <c r="K131" s="59"/>
      <c r="L131" s="185">
        <f>I131*J131*K131</f>
        <v>0</v>
      </c>
      <c r="M131" s="65"/>
      <c r="N131" s="43"/>
      <c r="O131" s="43"/>
      <c r="P131" s="3">
        <f t="shared" si="95"/>
        <v>0</v>
      </c>
      <c r="Q131" s="43"/>
      <c r="R131" s="43"/>
      <c r="S131" s="43"/>
      <c r="T131" s="3">
        <f t="shared" si="96"/>
        <v>0</v>
      </c>
      <c r="U131" s="43"/>
      <c r="V131" s="43"/>
      <c r="W131" s="43"/>
      <c r="X131" s="5">
        <f t="shared" si="97"/>
        <v>0</v>
      </c>
      <c r="Y131" s="43"/>
      <c r="Z131" s="43"/>
      <c r="AA131" s="43"/>
      <c r="AB131" s="66">
        <f t="shared" si="98"/>
        <v>0</v>
      </c>
      <c r="AC131" s="234">
        <f t="shared" si="54"/>
        <v>0</v>
      </c>
      <c r="AD131" s="43"/>
      <c r="AE131" s="43"/>
      <c r="AF131" s="43"/>
      <c r="AG131" s="43"/>
      <c r="AH131" s="234">
        <f t="shared" si="99"/>
        <v>0</v>
      </c>
    </row>
    <row r="132" spans="2:34" ht="16.350000000000001" customHeight="1" outlineLevel="1">
      <c r="B132" s="324"/>
      <c r="C132" s="362"/>
      <c r="D132" s="18"/>
      <c r="E132" s="18"/>
      <c r="F132" s="38"/>
      <c r="G132" s="38"/>
      <c r="H132" s="39"/>
      <c r="I132" s="44"/>
      <c r="J132" s="59"/>
      <c r="K132" s="59"/>
      <c r="L132" s="185">
        <f t="shared" ref="L132:L133" si="100">I132*J132*K132</f>
        <v>0</v>
      </c>
      <c r="M132" s="65"/>
      <c r="N132" s="43"/>
      <c r="O132" s="43"/>
      <c r="P132" s="3">
        <f t="shared" si="95"/>
        <v>0</v>
      </c>
      <c r="Q132" s="43"/>
      <c r="R132" s="43"/>
      <c r="S132" s="43"/>
      <c r="T132" s="3">
        <f t="shared" si="96"/>
        <v>0</v>
      </c>
      <c r="U132" s="43"/>
      <c r="V132" s="43"/>
      <c r="W132" s="43"/>
      <c r="X132" s="5">
        <f t="shared" si="97"/>
        <v>0</v>
      </c>
      <c r="Y132" s="43"/>
      <c r="Z132" s="43"/>
      <c r="AA132" s="43"/>
      <c r="AB132" s="66">
        <f t="shared" si="98"/>
        <v>0</v>
      </c>
      <c r="AC132" s="234">
        <f t="shared" si="54"/>
        <v>0</v>
      </c>
      <c r="AD132" s="43"/>
      <c r="AE132" s="43"/>
      <c r="AF132" s="43"/>
      <c r="AG132" s="43"/>
      <c r="AH132" s="234">
        <f t="shared" si="99"/>
        <v>0</v>
      </c>
    </row>
    <row r="133" spans="2:34" ht="16.350000000000001" customHeight="1" outlineLevel="1">
      <c r="B133" s="324"/>
      <c r="C133" s="362"/>
      <c r="D133" s="18"/>
      <c r="E133" s="18"/>
      <c r="F133" s="38"/>
      <c r="G133" s="38"/>
      <c r="H133" s="39"/>
      <c r="I133" s="44"/>
      <c r="J133" s="59"/>
      <c r="K133" s="59"/>
      <c r="L133" s="185">
        <f t="shared" si="100"/>
        <v>0</v>
      </c>
      <c r="M133" s="65"/>
      <c r="N133" s="43"/>
      <c r="O133" s="43"/>
      <c r="P133" s="3">
        <f t="shared" si="95"/>
        <v>0</v>
      </c>
      <c r="Q133" s="43"/>
      <c r="R133" s="43"/>
      <c r="S133" s="43"/>
      <c r="T133" s="3">
        <f t="shared" si="96"/>
        <v>0</v>
      </c>
      <c r="U133" s="43"/>
      <c r="V133" s="43"/>
      <c r="W133" s="43"/>
      <c r="X133" s="5">
        <f t="shared" si="97"/>
        <v>0</v>
      </c>
      <c r="Y133" s="43"/>
      <c r="Z133" s="43"/>
      <c r="AA133" s="43"/>
      <c r="AB133" s="66">
        <f t="shared" si="98"/>
        <v>0</v>
      </c>
      <c r="AC133" s="234">
        <f t="shared" si="54"/>
        <v>0</v>
      </c>
      <c r="AD133" s="43"/>
      <c r="AE133" s="43"/>
      <c r="AF133" s="43"/>
      <c r="AG133" s="43"/>
      <c r="AH133" s="234">
        <f t="shared" si="99"/>
        <v>0</v>
      </c>
    </row>
    <row r="134" spans="2:34" ht="16.350000000000001" customHeight="1" outlineLevel="1">
      <c r="B134" s="324"/>
      <c r="C134" s="362"/>
      <c r="D134" s="18"/>
      <c r="E134" s="18"/>
      <c r="F134" s="38"/>
      <c r="G134" s="38"/>
      <c r="H134" s="39"/>
      <c r="I134" s="44"/>
      <c r="J134" s="59"/>
      <c r="K134" s="59"/>
      <c r="L134" s="185">
        <f>I134*J134*K134</f>
        <v>0</v>
      </c>
      <c r="M134" s="65"/>
      <c r="N134" s="43"/>
      <c r="O134" s="43"/>
      <c r="P134" s="3">
        <f t="shared" si="95"/>
        <v>0</v>
      </c>
      <c r="Q134" s="43"/>
      <c r="R134" s="43"/>
      <c r="S134" s="43"/>
      <c r="T134" s="3">
        <f t="shared" si="96"/>
        <v>0</v>
      </c>
      <c r="U134" s="43"/>
      <c r="V134" s="43"/>
      <c r="W134" s="43"/>
      <c r="X134" s="5">
        <f t="shared" si="97"/>
        <v>0</v>
      </c>
      <c r="Y134" s="43"/>
      <c r="Z134" s="43"/>
      <c r="AA134" s="43"/>
      <c r="AB134" s="66">
        <f t="shared" si="98"/>
        <v>0</v>
      </c>
      <c r="AC134" s="234">
        <f t="shared" si="54"/>
        <v>0</v>
      </c>
      <c r="AD134" s="43"/>
      <c r="AE134" s="43"/>
      <c r="AF134" s="43"/>
      <c r="AG134" s="43"/>
      <c r="AH134" s="234">
        <f t="shared" si="99"/>
        <v>0</v>
      </c>
    </row>
    <row r="135" spans="2:34" ht="16.350000000000001" customHeight="1" outlineLevel="1">
      <c r="B135" s="324"/>
      <c r="C135" s="362"/>
      <c r="D135" s="18"/>
      <c r="E135" s="18"/>
      <c r="F135" s="38"/>
      <c r="G135" s="38"/>
      <c r="H135" s="39"/>
      <c r="I135" s="44"/>
      <c r="J135" s="59"/>
      <c r="K135" s="59"/>
      <c r="L135" s="185">
        <f>I135*J135*K135</f>
        <v>0</v>
      </c>
      <c r="M135" s="65"/>
      <c r="N135" s="43"/>
      <c r="O135" s="43"/>
      <c r="P135" s="3">
        <f t="shared" si="95"/>
        <v>0</v>
      </c>
      <c r="Q135" s="43"/>
      <c r="R135" s="43"/>
      <c r="S135" s="43"/>
      <c r="T135" s="3">
        <f t="shared" si="96"/>
        <v>0</v>
      </c>
      <c r="U135" s="43"/>
      <c r="V135" s="43"/>
      <c r="W135" s="43"/>
      <c r="X135" s="5">
        <f t="shared" si="97"/>
        <v>0</v>
      </c>
      <c r="Y135" s="43"/>
      <c r="Z135" s="43"/>
      <c r="AA135" s="43"/>
      <c r="AB135" s="66">
        <f t="shared" si="98"/>
        <v>0</v>
      </c>
      <c r="AC135" s="234">
        <f t="shared" si="54"/>
        <v>0</v>
      </c>
      <c r="AD135" s="43"/>
      <c r="AE135" s="43"/>
      <c r="AF135" s="43"/>
      <c r="AG135" s="43"/>
      <c r="AH135" s="234">
        <f t="shared" si="99"/>
        <v>0</v>
      </c>
    </row>
    <row r="136" spans="2:34" ht="16.350000000000001" customHeight="1" outlineLevel="1">
      <c r="B136" s="324"/>
      <c r="C136" s="362"/>
      <c r="D136" s="18"/>
      <c r="E136" s="18"/>
      <c r="F136" s="38"/>
      <c r="G136" s="38"/>
      <c r="H136" s="39"/>
      <c r="I136" s="44"/>
      <c r="J136" s="59"/>
      <c r="K136" s="59"/>
      <c r="L136" s="185">
        <f t="shared" ref="L136:L155" si="101">I136*J136*K136</f>
        <v>0</v>
      </c>
      <c r="M136" s="65"/>
      <c r="N136" s="43"/>
      <c r="O136" s="43"/>
      <c r="P136" s="3">
        <f t="shared" si="95"/>
        <v>0</v>
      </c>
      <c r="Q136" s="43"/>
      <c r="R136" s="43"/>
      <c r="S136" s="43"/>
      <c r="T136" s="3">
        <f t="shared" si="96"/>
        <v>0</v>
      </c>
      <c r="U136" s="43"/>
      <c r="V136" s="43"/>
      <c r="W136" s="43"/>
      <c r="X136" s="5">
        <f t="shared" si="97"/>
        <v>0</v>
      </c>
      <c r="Y136" s="43"/>
      <c r="Z136" s="43"/>
      <c r="AA136" s="43"/>
      <c r="AB136" s="66">
        <f t="shared" si="98"/>
        <v>0</v>
      </c>
      <c r="AC136" s="234">
        <f t="shared" si="54"/>
        <v>0</v>
      </c>
      <c r="AD136" s="43"/>
      <c r="AE136" s="43"/>
      <c r="AF136" s="43"/>
      <c r="AG136" s="43"/>
      <c r="AH136" s="234">
        <f t="shared" si="99"/>
        <v>0</v>
      </c>
    </row>
    <row r="137" spans="2:34" ht="16.350000000000001" customHeight="1" outlineLevel="1">
      <c r="B137" s="324"/>
      <c r="C137" s="362"/>
      <c r="D137" s="18"/>
      <c r="E137" s="19"/>
      <c r="F137" s="40"/>
      <c r="G137" s="40"/>
      <c r="H137" s="39"/>
      <c r="I137" s="44"/>
      <c r="J137" s="59"/>
      <c r="K137" s="59"/>
      <c r="L137" s="185">
        <f t="shared" si="101"/>
        <v>0</v>
      </c>
      <c r="M137" s="65"/>
      <c r="N137" s="43"/>
      <c r="O137" s="43"/>
      <c r="P137" s="3">
        <f>M137+N137+O137</f>
        <v>0</v>
      </c>
      <c r="Q137" s="43"/>
      <c r="R137" s="43"/>
      <c r="S137" s="43"/>
      <c r="T137" s="3">
        <f>Q137+R137+S137</f>
        <v>0</v>
      </c>
      <c r="U137" s="43"/>
      <c r="V137" s="43"/>
      <c r="W137" s="43"/>
      <c r="X137" s="5">
        <f t="shared" si="97"/>
        <v>0</v>
      </c>
      <c r="Y137" s="43"/>
      <c r="Z137" s="43"/>
      <c r="AA137" s="43"/>
      <c r="AB137" s="66">
        <f t="shared" si="98"/>
        <v>0</v>
      </c>
      <c r="AC137" s="234">
        <f t="shared" ref="AC137:AC174" si="102">SUM(P137,T137,X137,AB137)</f>
        <v>0</v>
      </c>
      <c r="AD137" s="43"/>
      <c r="AE137" s="43"/>
      <c r="AF137" s="43"/>
      <c r="AG137" s="43"/>
      <c r="AH137" s="234">
        <f t="shared" si="99"/>
        <v>0</v>
      </c>
    </row>
    <row r="138" spans="2:34" ht="16.350000000000001" customHeight="1" outlineLevel="1">
      <c r="B138" s="324"/>
      <c r="C138" s="362"/>
      <c r="D138" s="18"/>
      <c r="E138" s="18"/>
      <c r="F138" s="38"/>
      <c r="G138" s="38"/>
      <c r="H138" s="39"/>
      <c r="I138" s="44"/>
      <c r="J138" s="59"/>
      <c r="K138" s="59"/>
      <c r="L138" s="185">
        <f t="shared" si="101"/>
        <v>0</v>
      </c>
      <c r="M138" s="65"/>
      <c r="N138" s="43"/>
      <c r="O138" s="43"/>
      <c r="P138" s="3">
        <f>M138+N138+O138</f>
        <v>0</v>
      </c>
      <c r="Q138" s="43"/>
      <c r="R138" s="43"/>
      <c r="S138" s="43"/>
      <c r="T138" s="3">
        <f>Q138+R138+S138</f>
        <v>0</v>
      </c>
      <c r="U138" s="43"/>
      <c r="V138" s="43"/>
      <c r="W138" s="43"/>
      <c r="X138" s="5">
        <f t="shared" si="97"/>
        <v>0</v>
      </c>
      <c r="Y138" s="43"/>
      <c r="Z138" s="43"/>
      <c r="AA138" s="43"/>
      <c r="AB138" s="66">
        <f t="shared" si="98"/>
        <v>0</v>
      </c>
      <c r="AC138" s="234">
        <f t="shared" si="102"/>
        <v>0</v>
      </c>
      <c r="AD138" s="43"/>
      <c r="AE138" s="43"/>
      <c r="AF138" s="43"/>
      <c r="AG138" s="43"/>
      <c r="AH138" s="234">
        <f t="shared" si="99"/>
        <v>0</v>
      </c>
    </row>
    <row r="139" spans="2:34" ht="16.350000000000001" customHeight="1" outlineLevel="1">
      <c r="B139" s="324"/>
      <c r="C139" s="362"/>
      <c r="D139" s="18"/>
      <c r="E139" s="20"/>
      <c r="F139" s="41"/>
      <c r="G139" s="41"/>
      <c r="H139" s="42"/>
      <c r="I139" s="45"/>
      <c r="J139" s="60"/>
      <c r="K139" s="60"/>
      <c r="L139" s="185">
        <f t="shared" si="101"/>
        <v>0</v>
      </c>
      <c r="M139" s="65"/>
      <c r="N139" s="43"/>
      <c r="O139" s="43"/>
      <c r="P139" s="3">
        <f>M139+N139+O139</f>
        <v>0</v>
      </c>
      <c r="Q139" s="43"/>
      <c r="R139" s="43"/>
      <c r="S139" s="43"/>
      <c r="T139" s="3">
        <f>Q139+R139+S139</f>
        <v>0</v>
      </c>
      <c r="U139" s="43"/>
      <c r="V139" s="43"/>
      <c r="W139" s="43"/>
      <c r="X139" s="5">
        <f>U139+V139+W139</f>
        <v>0</v>
      </c>
      <c r="Y139" s="43"/>
      <c r="Z139" s="43"/>
      <c r="AA139" s="43"/>
      <c r="AB139" s="66">
        <f>Y139+Z139+AA139</f>
        <v>0</v>
      </c>
      <c r="AC139" s="234">
        <f t="shared" si="102"/>
        <v>0</v>
      </c>
      <c r="AD139" s="43"/>
      <c r="AE139" s="43"/>
      <c r="AF139" s="43"/>
      <c r="AG139" s="43"/>
      <c r="AH139" s="234">
        <f t="shared" si="99"/>
        <v>0</v>
      </c>
    </row>
    <row r="140" spans="2:34" ht="16.350000000000001" customHeight="1" outlineLevel="1">
      <c r="B140" s="324"/>
      <c r="C140" s="362"/>
      <c r="D140" s="18"/>
      <c r="E140" s="20"/>
      <c r="F140" s="41"/>
      <c r="G140" s="41"/>
      <c r="H140" s="42"/>
      <c r="I140" s="45"/>
      <c r="J140" s="60"/>
      <c r="K140" s="60"/>
      <c r="L140" s="185">
        <f t="shared" si="101"/>
        <v>0</v>
      </c>
      <c r="M140" s="65"/>
      <c r="N140" s="43"/>
      <c r="O140" s="43"/>
      <c r="P140" s="3">
        <f t="shared" ref="P140:P155" si="103">M140+N140+O140</f>
        <v>0</v>
      </c>
      <c r="Q140" s="43"/>
      <c r="R140" s="43"/>
      <c r="S140" s="43"/>
      <c r="T140" s="3">
        <f t="shared" ref="T140:T157" si="104">Q140+R140+S140</f>
        <v>0</v>
      </c>
      <c r="U140" s="43"/>
      <c r="V140" s="43"/>
      <c r="W140" s="43"/>
      <c r="X140" s="5">
        <f t="shared" ref="X140:X157" si="105">U140+V140+W140</f>
        <v>0</v>
      </c>
      <c r="Y140" s="43"/>
      <c r="Z140" s="43"/>
      <c r="AA140" s="43"/>
      <c r="AB140" s="66">
        <f t="shared" ref="AB140:AB157" si="106">Y140+Z140+AA140</f>
        <v>0</v>
      </c>
      <c r="AC140" s="234">
        <f t="shared" si="102"/>
        <v>0</v>
      </c>
      <c r="AD140" s="43"/>
      <c r="AE140" s="43"/>
      <c r="AF140" s="43"/>
      <c r="AG140" s="43"/>
      <c r="AH140" s="234">
        <f t="shared" si="99"/>
        <v>0</v>
      </c>
    </row>
    <row r="141" spans="2:34" ht="16.350000000000001" customHeight="1" outlineLevel="1">
      <c r="B141" s="324"/>
      <c r="C141" s="362"/>
      <c r="D141" s="18"/>
      <c r="E141" s="20"/>
      <c r="F141" s="41"/>
      <c r="G141" s="41"/>
      <c r="H141" s="42"/>
      <c r="I141" s="45"/>
      <c r="J141" s="60"/>
      <c r="K141" s="60"/>
      <c r="L141" s="185">
        <f t="shared" si="101"/>
        <v>0</v>
      </c>
      <c r="M141" s="65"/>
      <c r="N141" s="43"/>
      <c r="O141" s="43"/>
      <c r="P141" s="3">
        <f t="shared" si="103"/>
        <v>0</v>
      </c>
      <c r="Q141" s="43"/>
      <c r="R141" s="43"/>
      <c r="S141" s="43"/>
      <c r="T141" s="3">
        <f t="shared" si="104"/>
        <v>0</v>
      </c>
      <c r="U141" s="43"/>
      <c r="V141" s="43"/>
      <c r="W141" s="43"/>
      <c r="X141" s="5">
        <f t="shared" si="105"/>
        <v>0</v>
      </c>
      <c r="Y141" s="43"/>
      <c r="Z141" s="43"/>
      <c r="AA141" s="43"/>
      <c r="AB141" s="66">
        <f t="shared" si="106"/>
        <v>0</v>
      </c>
      <c r="AC141" s="234">
        <f t="shared" si="102"/>
        <v>0</v>
      </c>
      <c r="AD141" s="43"/>
      <c r="AE141" s="43"/>
      <c r="AF141" s="43"/>
      <c r="AG141" s="43"/>
      <c r="AH141" s="234">
        <f t="shared" si="99"/>
        <v>0</v>
      </c>
    </row>
    <row r="142" spans="2:34" ht="16.350000000000001" customHeight="1" outlineLevel="1">
      <c r="B142" s="324"/>
      <c r="C142" s="362"/>
      <c r="D142" s="18"/>
      <c r="E142" s="20"/>
      <c r="F142" s="41"/>
      <c r="G142" s="41"/>
      <c r="H142" s="42"/>
      <c r="I142" s="45"/>
      <c r="J142" s="60"/>
      <c r="K142" s="60"/>
      <c r="L142" s="185">
        <f t="shared" si="101"/>
        <v>0</v>
      </c>
      <c r="M142" s="65"/>
      <c r="N142" s="43"/>
      <c r="O142" s="43"/>
      <c r="P142" s="3">
        <f t="shared" si="103"/>
        <v>0</v>
      </c>
      <c r="Q142" s="43"/>
      <c r="R142" s="43"/>
      <c r="S142" s="43"/>
      <c r="T142" s="3">
        <f t="shared" si="104"/>
        <v>0</v>
      </c>
      <c r="U142" s="43"/>
      <c r="V142" s="43"/>
      <c r="W142" s="43"/>
      <c r="X142" s="5">
        <f t="shared" si="105"/>
        <v>0</v>
      </c>
      <c r="Y142" s="43"/>
      <c r="Z142" s="43"/>
      <c r="AA142" s="43"/>
      <c r="AB142" s="66">
        <f t="shared" si="106"/>
        <v>0</v>
      </c>
      <c r="AC142" s="234">
        <f t="shared" si="102"/>
        <v>0</v>
      </c>
      <c r="AD142" s="43"/>
      <c r="AE142" s="43"/>
      <c r="AF142" s="43"/>
      <c r="AG142" s="43"/>
      <c r="AH142" s="234">
        <f t="shared" si="99"/>
        <v>0</v>
      </c>
    </row>
    <row r="143" spans="2:34" ht="16.350000000000001" customHeight="1" outlineLevel="1">
      <c r="B143" s="324"/>
      <c r="C143" s="362"/>
      <c r="D143" s="18"/>
      <c r="E143" s="20"/>
      <c r="F143" s="41"/>
      <c r="G143" s="41"/>
      <c r="H143" s="42"/>
      <c r="I143" s="45"/>
      <c r="J143" s="60"/>
      <c r="K143" s="60"/>
      <c r="L143" s="185">
        <f t="shared" si="101"/>
        <v>0</v>
      </c>
      <c r="M143" s="65"/>
      <c r="N143" s="43"/>
      <c r="O143" s="43"/>
      <c r="P143" s="3">
        <f t="shared" si="103"/>
        <v>0</v>
      </c>
      <c r="Q143" s="43"/>
      <c r="R143" s="43"/>
      <c r="S143" s="43"/>
      <c r="T143" s="3">
        <f t="shared" si="104"/>
        <v>0</v>
      </c>
      <c r="U143" s="43"/>
      <c r="V143" s="43"/>
      <c r="W143" s="43"/>
      <c r="X143" s="5">
        <f t="shared" si="105"/>
        <v>0</v>
      </c>
      <c r="Y143" s="43"/>
      <c r="Z143" s="43"/>
      <c r="AA143" s="43"/>
      <c r="AB143" s="66">
        <f t="shared" si="106"/>
        <v>0</v>
      </c>
      <c r="AC143" s="234">
        <f t="shared" si="102"/>
        <v>0</v>
      </c>
      <c r="AD143" s="43"/>
      <c r="AE143" s="43"/>
      <c r="AF143" s="43"/>
      <c r="AG143" s="43"/>
      <c r="AH143" s="234">
        <f t="shared" si="99"/>
        <v>0</v>
      </c>
    </row>
    <row r="144" spans="2:34" ht="16.350000000000001" customHeight="1" outlineLevel="1">
      <c r="B144" s="324"/>
      <c r="C144" s="362"/>
      <c r="D144" s="18"/>
      <c r="E144" s="20"/>
      <c r="F144" s="41"/>
      <c r="G144" s="41"/>
      <c r="H144" s="42"/>
      <c r="I144" s="45"/>
      <c r="J144" s="60"/>
      <c r="K144" s="60"/>
      <c r="L144" s="185">
        <f t="shared" si="101"/>
        <v>0</v>
      </c>
      <c r="M144" s="65"/>
      <c r="N144" s="43"/>
      <c r="O144" s="43"/>
      <c r="P144" s="3">
        <f t="shared" si="103"/>
        <v>0</v>
      </c>
      <c r="Q144" s="43"/>
      <c r="R144" s="43"/>
      <c r="S144" s="43"/>
      <c r="T144" s="3">
        <f t="shared" si="104"/>
        <v>0</v>
      </c>
      <c r="U144" s="43"/>
      <c r="V144" s="43"/>
      <c r="W144" s="43"/>
      <c r="X144" s="5">
        <f t="shared" si="105"/>
        <v>0</v>
      </c>
      <c r="Y144" s="43"/>
      <c r="Z144" s="43"/>
      <c r="AA144" s="43"/>
      <c r="AB144" s="66">
        <f t="shared" si="106"/>
        <v>0</v>
      </c>
      <c r="AC144" s="234">
        <f t="shared" si="102"/>
        <v>0</v>
      </c>
      <c r="AD144" s="43"/>
      <c r="AE144" s="43"/>
      <c r="AF144" s="43"/>
      <c r="AG144" s="43"/>
      <c r="AH144" s="234">
        <f t="shared" si="99"/>
        <v>0</v>
      </c>
    </row>
    <row r="145" spans="2:34" ht="16.350000000000001" customHeight="1" outlineLevel="1">
      <c r="B145" s="324"/>
      <c r="C145" s="362"/>
      <c r="D145" s="18"/>
      <c r="E145" s="20"/>
      <c r="F145" s="41"/>
      <c r="G145" s="41"/>
      <c r="H145" s="42"/>
      <c r="I145" s="45"/>
      <c r="J145" s="60"/>
      <c r="K145" s="60"/>
      <c r="L145" s="185">
        <f t="shared" si="101"/>
        <v>0</v>
      </c>
      <c r="M145" s="65"/>
      <c r="N145" s="43"/>
      <c r="O145" s="43"/>
      <c r="P145" s="3">
        <f t="shared" si="103"/>
        <v>0</v>
      </c>
      <c r="Q145" s="43"/>
      <c r="R145" s="43"/>
      <c r="S145" s="43"/>
      <c r="T145" s="3">
        <f t="shared" si="104"/>
        <v>0</v>
      </c>
      <c r="U145" s="43"/>
      <c r="V145" s="43"/>
      <c r="W145" s="43"/>
      <c r="X145" s="5">
        <f t="shared" si="105"/>
        <v>0</v>
      </c>
      <c r="Y145" s="43"/>
      <c r="Z145" s="43"/>
      <c r="AA145" s="43"/>
      <c r="AB145" s="66">
        <f t="shared" si="106"/>
        <v>0</v>
      </c>
      <c r="AC145" s="234">
        <f t="shared" si="102"/>
        <v>0</v>
      </c>
      <c r="AD145" s="43"/>
      <c r="AE145" s="43"/>
      <c r="AF145" s="43"/>
      <c r="AG145" s="43"/>
      <c r="AH145" s="234">
        <f t="shared" si="99"/>
        <v>0</v>
      </c>
    </row>
    <row r="146" spans="2:34" ht="16.350000000000001" customHeight="1" outlineLevel="1">
      <c r="B146" s="324"/>
      <c r="C146" s="362"/>
      <c r="D146" s="18"/>
      <c r="E146" s="20"/>
      <c r="F146" s="41"/>
      <c r="G146" s="41"/>
      <c r="H146" s="42"/>
      <c r="I146" s="45"/>
      <c r="J146" s="60"/>
      <c r="K146" s="60"/>
      <c r="L146" s="185">
        <f t="shared" si="101"/>
        <v>0</v>
      </c>
      <c r="M146" s="65"/>
      <c r="N146" s="43"/>
      <c r="O146" s="43"/>
      <c r="P146" s="3">
        <f t="shared" si="103"/>
        <v>0</v>
      </c>
      <c r="Q146" s="43"/>
      <c r="R146" s="43"/>
      <c r="S146" s="43"/>
      <c r="T146" s="3">
        <f t="shared" si="104"/>
        <v>0</v>
      </c>
      <c r="U146" s="43"/>
      <c r="V146" s="43"/>
      <c r="W146" s="43"/>
      <c r="X146" s="5">
        <f t="shared" si="105"/>
        <v>0</v>
      </c>
      <c r="Y146" s="43"/>
      <c r="Z146" s="43"/>
      <c r="AA146" s="43"/>
      <c r="AB146" s="66">
        <f t="shared" si="106"/>
        <v>0</v>
      </c>
      <c r="AC146" s="234">
        <f t="shared" si="102"/>
        <v>0</v>
      </c>
      <c r="AD146" s="43"/>
      <c r="AE146" s="43"/>
      <c r="AF146" s="43"/>
      <c r="AG146" s="43"/>
      <c r="AH146" s="234">
        <f t="shared" si="99"/>
        <v>0</v>
      </c>
    </row>
    <row r="147" spans="2:34" ht="16.350000000000001" customHeight="1" outlineLevel="1">
      <c r="B147" s="324"/>
      <c r="C147" s="362"/>
      <c r="D147" s="18"/>
      <c r="E147" s="20"/>
      <c r="F147" s="41"/>
      <c r="G147" s="41"/>
      <c r="H147" s="42"/>
      <c r="I147" s="45"/>
      <c r="J147" s="60"/>
      <c r="K147" s="60"/>
      <c r="L147" s="185">
        <f t="shared" si="101"/>
        <v>0</v>
      </c>
      <c r="M147" s="65"/>
      <c r="N147" s="43"/>
      <c r="O147" s="43"/>
      <c r="P147" s="3">
        <f t="shared" si="103"/>
        <v>0</v>
      </c>
      <c r="Q147" s="43"/>
      <c r="R147" s="43"/>
      <c r="S147" s="43"/>
      <c r="T147" s="3">
        <f t="shared" si="104"/>
        <v>0</v>
      </c>
      <c r="U147" s="43"/>
      <c r="V147" s="43"/>
      <c r="W147" s="43"/>
      <c r="X147" s="5">
        <f t="shared" si="105"/>
        <v>0</v>
      </c>
      <c r="Y147" s="43"/>
      <c r="Z147" s="43"/>
      <c r="AA147" s="43"/>
      <c r="AB147" s="66">
        <f t="shared" si="106"/>
        <v>0</v>
      </c>
      <c r="AC147" s="234">
        <f t="shared" si="102"/>
        <v>0</v>
      </c>
      <c r="AD147" s="43"/>
      <c r="AE147" s="43"/>
      <c r="AF147" s="43"/>
      <c r="AG147" s="43"/>
      <c r="AH147" s="234">
        <f t="shared" si="99"/>
        <v>0</v>
      </c>
    </row>
    <row r="148" spans="2:34" ht="16.350000000000001" customHeight="1" outlineLevel="1">
      <c r="B148" s="324"/>
      <c r="C148" s="362"/>
      <c r="D148" s="18"/>
      <c r="E148" s="20"/>
      <c r="F148" s="41"/>
      <c r="G148" s="41"/>
      <c r="H148" s="42"/>
      <c r="I148" s="45"/>
      <c r="J148" s="60"/>
      <c r="K148" s="60"/>
      <c r="L148" s="185">
        <f t="shared" si="101"/>
        <v>0</v>
      </c>
      <c r="M148" s="65"/>
      <c r="N148" s="43"/>
      <c r="O148" s="43"/>
      <c r="P148" s="3">
        <f t="shared" si="103"/>
        <v>0</v>
      </c>
      <c r="Q148" s="43"/>
      <c r="R148" s="43"/>
      <c r="S148" s="43"/>
      <c r="T148" s="3">
        <f t="shared" si="104"/>
        <v>0</v>
      </c>
      <c r="U148" s="43"/>
      <c r="V148" s="43"/>
      <c r="W148" s="43"/>
      <c r="X148" s="5">
        <f t="shared" si="105"/>
        <v>0</v>
      </c>
      <c r="Y148" s="43"/>
      <c r="Z148" s="43"/>
      <c r="AA148" s="43"/>
      <c r="AB148" s="66">
        <f t="shared" si="106"/>
        <v>0</v>
      </c>
      <c r="AC148" s="234">
        <f t="shared" si="102"/>
        <v>0</v>
      </c>
      <c r="AD148" s="43"/>
      <c r="AE148" s="43"/>
      <c r="AF148" s="43"/>
      <c r="AG148" s="43"/>
      <c r="AH148" s="234">
        <f t="shared" si="99"/>
        <v>0</v>
      </c>
    </row>
    <row r="149" spans="2:34" ht="16.350000000000001" customHeight="1" outlineLevel="1">
      <c r="B149" s="324"/>
      <c r="C149" s="362"/>
      <c r="D149" s="18"/>
      <c r="E149" s="20"/>
      <c r="F149" s="41"/>
      <c r="G149" s="41"/>
      <c r="H149" s="42"/>
      <c r="I149" s="45"/>
      <c r="J149" s="60"/>
      <c r="K149" s="60"/>
      <c r="L149" s="185">
        <f t="shared" si="101"/>
        <v>0</v>
      </c>
      <c r="M149" s="65"/>
      <c r="N149" s="43"/>
      <c r="O149" s="43"/>
      <c r="P149" s="3">
        <f t="shared" si="103"/>
        <v>0</v>
      </c>
      <c r="Q149" s="43"/>
      <c r="R149" s="43"/>
      <c r="S149" s="43"/>
      <c r="T149" s="3">
        <f t="shared" si="104"/>
        <v>0</v>
      </c>
      <c r="U149" s="43"/>
      <c r="V149" s="43"/>
      <c r="W149" s="43"/>
      <c r="X149" s="5">
        <f t="shared" si="105"/>
        <v>0</v>
      </c>
      <c r="Y149" s="43"/>
      <c r="Z149" s="43"/>
      <c r="AA149" s="43"/>
      <c r="AB149" s="66">
        <f t="shared" si="106"/>
        <v>0</v>
      </c>
      <c r="AC149" s="234">
        <f t="shared" si="102"/>
        <v>0</v>
      </c>
      <c r="AD149" s="43"/>
      <c r="AE149" s="43"/>
      <c r="AF149" s="43"/>
      <c r="AG149" s="43"/>
      <c r="AH149" s="234">
        <f t="shared" si="99"/>
        <v>0</v>
      </c>
    </row>
    <row r="150" spans="2:34" ht="16.350000000000001" customHeight="1" outlineLevel="1">
      <c r="B150" s="324"/>
      <c r="C150" s="362"/>
      <c r="D150" s="18"/>
      <c r="E150" s="20"/>
      <c r="F150" s="41"/>
      <c r="G150" s="41"/>
      <c r="H150" s="42"/>
      <c r="I150" s="45"/>
      <c r="J150" s="60"/>
      <c r="K150" s="60"/>
      <c r="L150" s="185">
        <f t="shared" si="101"/>
        <v>0</v>
      </c>
      <c r="M150" s="65"/>
      <c r="N150" s="43"/>
      <c r="O150" s="43"/>
      <c r="P150" s="3">
        <f t="shared" si="103"/>
        <v>0</v>
      </c>
      <c r="Q150" s="43"/>
      <c r="R150" s="43"/>
      <c r="S150" s="43"/>
      <c r="T150" s="3">
        <f t="shared" si="104"/>
        <v>0</v>
      </c>
      <c r="U150" s="43"/>
      <c r="V150" s="43"/>
      <c r="W150" s="43"/>
      <c r="X150" s="5">
        <f t="shared" si="105"/>
        <v>0</v>
      </c>
      <c r="Y150" s="43"/>
      <c r="Z150" s="43"/>
      <c r="AA150" s="43"/>
      <c r="AB150" s="66">
        <f t="shared" si="106"/>
        <v>0</v>
      </c>
      <c r="AC150" s="234">
        <f t="shared" si="102"/>
        <v>0</v>
      </c>
      <c r="AD150" s="43"/>
      <c r="AE150" s="43"/>
      <c r="AF150" s="43"/>
      <c r="AG150" s="43"/>
      <c r="AH150" s="234">
        <f t="shared" si="99"/>
        <v>0</v>
      </c>
    </row>
    <row r="151" spans="2:34" ht="16.350000000000001" customHeight="1" outlineLevel="1">
      <c r="B151" s="324"/>
      <c r="C151" s="362"/>
      <c r="D151" s="18"/>
      <c r="E151" s="20"/>
      <c r="F151" s="41"/>
      <c r="G151" s="41"/>
      <c r="H151" s="42"/>
      <c r="I151" s="45"/>
      <c r="J151" s="60"/>
      <c r="K151" s="60"/>
      <c r="L151" s="185">
        <f t="shared" si="101"/>
        <v>0</v>
      </c>
      <c r="M151" s="65"/>
      <c r="N151" s="43"/>
      <c r="O151" s="43"/>
      <c r="P151" s="3">
        <f t="shared" si="103"/>
        <v>0</v>
      </c>
      <c r="Q151" s="43"/>
      <c r="R151" s="43"/>
      <c r="S151" s="43"/>
      <c r="T151" s="3">
        <f t="shared" si="104"/>
        <v>0</v>
      </c>
      <c r="U151" s="43"/>
      <c r="V151" s="43"/>
      <c r="W151" s="43"/>
      <c r="X151" s="5">
        <f t="shared" si="105"/>
        <v>0</v>
      </c>
      <c r="Y151" s="43"/>
      <c r="Z151" s="43"/>
      <c r="AA151" s="43"/>
      <c r="AB151" s="66">
        <f t="shared" si="106"/>
        <v>0</v>
      </c>
      <c r="AC151" s="234">
        <f t="shared" si="102"/>
        <v>0</v>
      </c>
      <c r="AD151" s="43"/>
      <c r="AE151" s="43"/>
      <c r="AF151" s="43"/>
      <c r="AG151" s="43"/>
      <c r="AH151" s="234">
        <f t="shared" si="99"/>
        <v>0</v>
      </c>
    </row>
    <row r="152" spans="2:34" ht="16.350000000000001" customHeight="1" outlineLevel="1">
      <c r="B152" s="324"/>
      <c r="C152" s="362"/>
      <c r="D152" s="18"/>
      <c r="E152" s="20"/>
      <c r="F152" s="41"/>
      <c r="G152" s="41"/>
      <c r="H152" s="42"/>
      <c r="I152" s="45"/>
      <c r="J152" s="60"/>
      <c r="K152" s="60"/>
      <c r="L152" s="185">
        <f t="shared" si="101"/>
        <v>0</v>
      </c>
      <c r="M152" s="65"/>
      <c r="N152" s="43"/>
      <c r="O152" s="43"/>
      <c r="P152" s="3">
        <f t="shared" si="103"/>
        <v>0</v>
      </c>
      <c r="Q152" s="43"/>
      <c r="R152" s="43"/>
      <c r="S152" s="43"/>
      <c r="T152" s="3">
        <f t="shared" si="104"/>
        <v>0</v>
      </c>
      <c r="U152" s="43"/>
      <c r="V152" s="43"/>
      <c r="W152" s="43"/>
      <c r="X152" s="5">
        <f t="shared" si="105"/>
        <v>0</v>
      </c>
      <c r="Y152" s="43"/>
      <c r="Z152" s="43"/>
      <c r="AA152" s="43"/>
      <c r="AB152" s="66">
        <f t="shared" si="106"/>
        <v>0</v>
      </c>
      <c r="AC152" s="234">
        <f t="shared" si="102"/>
        <v>0</v>
      </c>
      <c r="AD152" s="43"/>
      <c r="AE152" s="43"/>
      <c r="AF152" s="43"/>
      <c r="AG152" s="43"/>
      <c r="AH152" s="234">
        <f t="shared" si="99"/>
        <v>0</v>
      </c>
    </row>
    <row r="153" spans="2:34" ht="16.350000000000001" customHeight="1" outlineLevel="1">
      <c r="B153" s="324"/>
      <c r="C153" s="362"/>
      <c r="D153" s="18"/>
      <c r="E153" s="20"/>
      <c r="F153" s="41"/>
      <c r="G153" s="41"/>
      <c r="H153" s="42"/>
      <c r="I153" s="45"/>
      <c r="J153" s="60"/>
      <c r="K153" s="60"/>
      <c r="L153" s="185">
        <f t="shared" si="101"/>
        <v>0</v>
      </c>
      <c r="M153" s="65"/>
      <c r="N153" s="43"/>
      <c r="O153" s="43"/>
      <c r="P153" s="3">
        <f t="shared" si="103"/>
        <v>0</v>
      </c>
      <c r="Q153" s="43"/>
      <c r="R153" s="43"/>
      <c r="S153" s="43"/>
      <c r="T153" s="3">
        <f t="shared" si="104"/>
        <v>0</v>
      </c>
      <c r="U153" s="43"/>
      <c r="V153" s="43"/>
      <c r="W153" s="43"/>
      <c r="X153" s="5">
        <f t="shared" si="105"/>
        <v>0</v>
      </c>
      <c r="Y153" s="43"/>
      <c r="Z153" s="43"/>
      <c r="AA153" s="43"/>
      <c r="AB153" s="66">
        <f t="shared" si="106"/>
        <v>0</v>
      </c>
      <c r="AC153" s="234">
        <f t="shared" si="102"/>
        <v>0</v>
      </c>
      <c r="AD153" s="43"/>
      <c r="AE153" s="43"/>
      <c r="AF153" s="43"/>
      <c r="AG153" s="43"/>
      <c r="AH153" s="234">
        <f t="shared" si="99"/>
        <v>0</v>
      </c>
    </row>
    <row r="154" spans="2:34" ht="16.350000000000001" customHeight="1" outlineLevel="1">
      <c r="B154" s="324"/>
      <c r="C154" s="362"/>
      <c r="D154" s="18"/>
      <c r="E154" s="20"/>
      <c r="F154" s="41"/>
      <c r="G154" s="41"/>
      <c r="H154" s="42"/>
      <c r="I154" s="45"/>
      <c r="J154" s="60"/>
      <c r="K154" s="60"/>
      <c r="L154" s="185">
        <f t="shared" si="101"/>
        <v>0</v>
      </c>
      <c r="M154" s="65"/>
      <c r="N154" s="43"/>
      <c r="O154" s="43"/>
      <c r="P154" s="3">
        <f t="shared" si="103"/>
        <v>0</v>
      </c>
      <c r="Q154" s="43"/>
      <c r="R154" s="43"/>
      <c r="S154" s="43"/>
      <c r="T154" s="3">
        <f t="shared" si="104"/>
        <v>0</v>
      </c>
      <c r="U154" s="43"/>
      <c r="V154" s="43"/>
      <c r="W154" s="43"/>
      <c r="X154" s="5">
        <f t="shared" si="105"/>
        <v>0</v>
      </c>
      <c r="Y154" s="43"/>
      <c r="Z154" s="43"/>
      <c r="AA154" s="43"/>
      <c r="AB154" s="66">
        <f t="shared" si="106"/>
        <v>0</v>
      </c>
      <c r="AC154" s="234">
        <f t="shared" si="102"/>
        <v>0</v>
      </c>
      <c r="AD154" s="43"/>
      <c r="AE154" s="43"/>
      <c r="AF154" s="43"/>
      <c r="AG154" s="43"/>
      <c r="AH154" s="234">
        <f t="shared" si="99"/>
        <v>0</v>
      </c>
    </row>
    <row r="155" spans="2:34" ht="15.75" customHeight="1" outlineLevel="1">
      <c r="B155" s="324"/>
      <c r="C155" s="362"/>
      <c r="D155" s="18"/>
      <c r="E155" s="20"/>
      <c r="F155" s="41"/>
      <c r="G155" s="41"/>
      <c r="H155" s="42"/>
      <c r="I155" s="45"/>
      <c r="J155" s="60"/>
      <c r="K155" s="60"/>
      <c r="L155" s="185">
        <f t="shared" si="101"/>
        <v>0</v>
      </c>
      <c r="M155" s="65"/>
      <c r="N155" s="43"/>
      <c r="O155" s="43"/>
      <c r="P155" s="3">
        <f t="shared" si="103"/>
        <v>0</v>
      </c>
      <c r="Q155" s="43"/>
      <c r="R155" s="43"/>
      <c r="S155" s="43"/>
      <c r="T155" s="3">
        <f t="shared" si="104"/>
        <v>0</v>
      </c>
      <c r="U155" s="43"/>
      <c r="V155" s="43"/>
      <c r="W155" s="43"/>
      <c r="X155" s="5">
        <f t="shared" si="105"/>
        <v>0</v>
      </c>
      <c r="Y155" s="43"/>
      <c r="Z155" s="43"/>
      <c r="AA155" s="43"/>
      <c r="AB155" s="66">
        <f t="shared" si="106"/>
        <v>0</v>
      </c>
      <c r="AC155" s="234">
        <f t="shared" si="102"/>
        <v>0</v>
      </c>
      <c r="AD155" s="43"/>
      <c r="AE155" s="43"/>
      <c r="AF155" s="43"/>
      <c r="AG155" s="43"/>
      <c r="AH155" s="234">
        <f t="shared" si="99"/>
        <v>0</v>
      </c>
    </row>
    <row r="156" spans="2:34" ht="34.5" customHeight="1" outlineLevel="1" thickBot="1">
      <c r="B156" s="324"/>
      <c r="C156" s="362"/>
      <c r="D156" s="151" t="s">
        <v>142</v>
      </c>
      <c r="E156" s="151"/>
      <c r="F156" s="151"/>
      <c r="G156" s="151"/>
      <c r="H156" s="153"/>
      <c r="I156" s="154"/>
      <c r="J156" s="190"/>
      <c r="K156" s="156"/>
      <c r="L156" s="186">
        <f>SUM(L128:L154)</f>
        <v>0</v>
      </c>
      <c r="M156" s="152">
        <f>SUMIF($D128:$D155,"Personnel",M128:M155)</f>
        <v>0</v>
      </c>
      <c r="N156" s="152">
        <f t="shared" ref="N156" si="107">SUMIF($D128:$D155,"Personnel",N128:N155)</f>
        <v>0</v>
      </c>
      <c r="O156" s="152">
        <f t="shared" ref="O156" si="108">SUMIF($D128:$D155,"Personnel",O128:O155)</f>
        <v>0</v>
      </c>
      <c r="P156" s="158">
        <f>M156+N156+O156</f>
        <v>0</v>
      </c>
      <c r="Q156" s="152">
        <f>SUMIF($D128:$D155,"Personnel",Q128:Q155)</f>
        <v>0</v>
      </c>
      <c r="R156" s="152">
        <f t="shared" ref="R156" si="109">SUMIF($D128:$D155,"Personnel",R128:R155)</f>
        <v>0</v>
      </c>
      <c r="S156" s="152">
        <f t="shared" ref="S156" si="110">SUMIF($D128:$D155,"Personnel",S128:S155)</f>
        <v>0</v>
      </c>
      <c r="T156" s="158">
        <f t="shared" si="104"/>
        <v>0</v>
      </c>
      <c r="U156" s="152">
        <f>SUMIF($D128:$D155,"Personnel",U128:U155)</f>
        <v>0</v>
      </c>
      <c r="V156" s="152">
        <f t="shared" ref="V156" si="111">SUMIF($D128:$D155,"Personnel",V128:V155)</f>
        <v>0</v>
      </c>
      <c r="W156" s="152">
        <f t="shared" ref="W156" si="112">SUMIF($D128:$D155,"Personnel",W128:W155)</f>
        <v>0</v>
      </c>
      <c r="X156" s="159">
        <f t="shared" si="105"/>
        <v>0</v>
      </c>
      <c r="Y156" s="152">
        <f>SUMIF($D128:$D155,"Personnel",Y128:Y155)</f>
        <v>0</v>
      </c>
      <c r="Z156" s="152">
        <f t="shared" ref="Z156" si="113">SUMIF($D128:$D155,"Personnel",Z128:Z155)</f>
        <v>0</v>
      </c>
      <c r="AA156" s="152">
        <f t="shared" ref="AA156" si="114">SUMIF($D128:$D155,"Personnel",AA128:AA155)</f>
        <v>0</v>
      </c>
      <c r="AB156" s="160">
        <f t="shared" si="106"/>
        <v>0</v>
      </c>
      <c r="AC156" s="235">
        <f t="shared" si="102"/>
        <v>0</v>
      </c>
      <c r="AD156" s="152">
        <f>SUMIF($D128:$D155,"Personnel",AD128:AD155)</f>
        <v>0</v>
      </c>
      <c r="AE156" s="152">
        <f t="shared" ref="AE156" si="115">SUMIF($D128:$D155,"Personnel",AE128:AE155)</f>
        <v>0</v>
      </c>
      <c r="AF156" s="152">
        <f t="shared" ref="AF156" si="116">SUMIF($D128:$D155,"Personnel",AF128:AF155)</f>
        <v>0</v>
      </c>
      <c r="AG156" s="152">
        <f t="shared" ref="AG156" si="117">SUMIF($D128:$D155,"Personnel",AG128:AG155)</f>
        <v>0</v>
      </c>
      <c r="AH156" s="235">
        <f>AD156+AE156+AF156+AG156</f>
        <v>0</v>
      </c>
    </row>
    <row r="157" spans="2:34" s="157" customFormat="1" ht="25.35" customHeight="1" thickBot="1">
      <c r="B157" s="324"/>
      <c r="C157" s="362"/>
      <c r="D157" s="151" t="s">
        <v>143</v>
      </c>
      <c r="E157" s="151"/>
      <c r="F157" s="151"/>
      <c r="G157" s="151"/>
      <c r="H157" s="153"/>
      <c r="I157" s="154"/>
      <c r="J157" s="190"/>
      <c r="K157" s="156"/>
      <c r="L157" s="186">
        <f>SUM(L128:L155)</f>
        <v>0</v>
      </c>
      <c r="M157" s="152">
        <f>SUM(M128:M155)</f>
        <v>0</v>
      </c>
      <c r="N157" s="152">
        <f>SUM(N128:N155)</f>
        <v>0</v>
      </c>
      <c r="O157" s="152">
        <f>SUM(O128:O155)</f>
        <v>0</v>
      </c>
      <c r="P157" s="158">
        <f t="shared" ref="P157" si="118">M157+N157+O157</f>
        <v>0</v>
      </c>
      <c r="Q157" s="152">
        <f>SUM(Q128:Q155)</f>
        <v>0</v>
      </c>
      <c r="R157" s="152">
        <f>SUM(R128:R155)</f>
        <v>0</v>
      </c>
      <c r="S157" s="152">
        <f>SUM(S128:S155)</f>
        <v>0</v>
      </c>
      <c r="T157" s="158">
        <f t="shared" si="104"/>
        <v>0</v>
      </c>
      <c r="U157" s="152">
        <f>SUM(U128:U155)</f>
        <v>0</v>
      </c>
      <c r="V157" s="152">
        <f>SUM(V128:V155)</f>
        <v>0</v>
      </c>
      <c r="W157" s="152">
        <f>SUM(W128:W155)</f>
        <v>0</v>
      </c>
      <c r="X157" s="159">
        <f t="shared" si="105"/>
        <v>0</v>
      </c>
      <c r="Y157" s="152">
        <f>SUM(Y128:Y155)</f>
        <v>0</v>
      </c>
      <c r="Z157" s="152">
        <f>SUM(Z128:Z155)</f>
        <v>0</v>
      </c>
      <c r="AA157" s="152">
        <f>SUM(AA128:AA155)</f>
        <v>0</v>
      </c>
      <c r="AB157" s="160">
        <f t="shared" si="106"/>
        <v>0</v>
      </c>
      <c r="AC157" s="235">
        <f t="shared" si="102"/>
        <v>0</v>
      </c>
      <c r="AD157" s="152">
        <f>SUM(AD128:AD155)</f>
        <v>0</v>
      </c>
      <c r="AE157" s="152">
        <f>SUM(AE128:AE155)</f>
        <v>0</v>
      </c>
      <c r="AF157" s="152">
        <f>SUM(AF128:AF155)</f>
        <v>0</v>
      </c>
      <c r="AG157" s="152">
        <f>SUM(AG128:AG155)</f>
        <v>0</v>
      </c>
      <c r="AH157" s="235">
        <f>AD157+AE157+AF157+AG157</f>
        <v>0</v>
      </c>
    </row>
    <row r="158" spans="2:34" ht="16.350000000000001" customHeight="1" outlineLevel="1">
      <c r="B158" s="323" t="s">
        <v>148</v>
      </c>
      <c r="C158" s="327" t="s">
        <v>144</v>
      </c>
      <c r="D158" s="72" t="s">
        <v>130</v>
      </c>
      <c r="E158" s="72"/>
      <c r="F158" s="73"/>
      <c r="G158" s="73"/>
      <c r="H158" s="147" t="s">
        <v>132</v>
      </c>
      <c r="I158" s="142"/>
      <c r="J158" s="150"/>
      <c r="K158" s="150"/>
      <c r="L158" s="184">
        <f t="shared" ref="L158:L174" si="119">I158*J158*K158</f>
        <v>0</v>
      </c>
      <c r="M158" s="142"/>
      <c r="N158" s="143"/>
      <c r="O158" s="143"/>
      <c r="P158" s="144">
        <f>M158+N158+O158</f>
        <v>0</v>
      </c>
      <c r="Q158" s="143"/>
      <c r="R158" s="143"/>
      <c r="S158" s="143"/>
      <c r="T158" s="144">
        <f t="shared" ref="T158:T174" si="120">Q158+R158+S158</f>
        <v>0</v>
      </c>
      <c r="U158" s="143"/>
      <c r="V158" s="143"/>
      <c r="W158" s="143"/>
      <c r="X158" s="145">
        <f t="shared" ref="X158:X174" si="121">U158+V158+W158</f>
        <v>0</v>
      </c>
      <c r="Y158" s="143"/>
      <c r="Z158" s="143"/>
      <c r="AA158" s="143"/>
      <c r="AB158" s="146">
        <f t="shared" ref="AB158:AB174" si="122">Y158+Z158+AA158</f>
        <v>0</v>
      </c>
      <c r="AC158" s="146">
        <f t="shared" si="102"/>
        <v>0</v>
      </c>
      <c r="AD158" s="143"/>
      <c r="AE158" s="143"/>
      <c r="AF158" s="143"/>
      <c r="AG158" s="143"/>
      <c r="AH158" s="146">
        <f t="shared" ref="AH158:AH174" si="123">AD158+AE158+AF158+AG158</f>
        <v>0</v>
      </c>
    </row>
    <row r="159" spans="2:34" ht="16.350000000000001" customHeight="1" outlineLevel="1">
      <c r="B159" s="324"/>
      <c r="C159" s="328"/>
      <c r="D159" s="18" t="s">
        <v>130</v>
      </c>
      <c r="E159" s="18"/>
      <c r="F159" s="38"/>
      <c r="G159" s="38"/>
      <c r="H159" s="75" t="s">
        <v>132</v>
      </c>
      <c r="I159" s="65"/>
      <c r="J159" s="57"/>
      <c r="K159" s="57"/>
      <c r="L159" s="185">
        <f t="shared" si="119"/>
        <v>0</v>
      </c>
      <c r="M159" s="65"/>
      <c r="N159" s="43"/>
      <c r="O159" s="43"/>
      <c r="P159" s="3"/>
      <c r="Q159" s="43"/>
      <c r="R159" s="43"/>
      <c r="S159" s="43"/>
      <c r="T159" s="3">
        <f t="shared" si="120"/>
        <v>0</v>
      </c>
      <c r="U159" s="43"/>
      <c r="V159" s="43"/>
      <c r="W159" s="43"/>
      <c r="X159" s="5">
        <f t="shared" si="121"/>
        <v>0</v>
      </c>
      <c r="Y159" s="43"/>
      <c r="Z159" s="43"/>
      <c r="AA159" s="43"/>
      <c r="AB159" s="66">
        <f t="shared" si="122"/>
        <v>0</v>
      </c>
      <c r="AC159" s="66">
        <f t="shared" si="102"/>
        <v>0</v>
      </c>
      <c r="AD159" s="43"/>
      <c r="AE159" s="43"/>
      <c r="AF159" s="43"/>
      <c r="AG159" s="43"/>
      <c r="AH159" s="66">
        <f t="shared" si="123"/>
        <v>0</v>
      </c>
    </row>
    <row r="160" spans="2:34" ht="16.350000000000001" customHeight="1" outlineLevel="1">
      <c r="B160" s="324"/>
      <c r="C160" s="328"/>
      <c r="D160" s="18" t="s">
        <v>130</v>
      </c>
      <c r="E160" s="18"/>
      <c r="F160" s="38"/>
      <c r="G160" s="38"/>
      <c r="H160" s="75" t="s">
        <v>133</v>
      </c>
      <c r="I160" s="65"/>
      <c r="J160" s="57"/>
      <c r="K160" s="57"/>
      <c r="L160" s="185">
        <f t="shared" si="119"/>
        <v>0</v>
      </c>
      <c r="M160" s="65"/>
      <c r="N160" s="43"/>
      <c r="O160" s="43"/>
      <c r="P160" s="3">
        <f t="shared" ref="P160:P175" si="124">M160+N160+O160</f>
        <v>0</v>
      </c>
      <c r="Q160" s="43"/>
      <c r="R160" s="43"/>
      <c r="S160" s="43"/>
      <c r="T160" s="3">
        <f t="shared" si="120"/>
        <v>0</v>
      </c>
      <c r="U160" s="43"/>
      <c r="V160" s="43"/>
      <c r="W160" s="43"/>
      <c r="X160" s="5">
        <f t="shared" si="121"/>
        <v>0</v>
      </c>
      <c r="Y160" s="43"/>
      <c r="Z160" s="43"/>
      <c r="AA160" s="43"/>
      <c r="AB160" s="66">
        <f t="shared" si="122"/>
        <v>0</v>
      </c>
      <c r="AC160" s="66">
        <f t="shared" si="102"/>
        <v>0</v>
      </c>
      <c r="AD160" s="43"/>
      <c r="AE160" s="43"/>
      <c r="AF160" s="43"/>
      <c r="AG160" s="43"/>
      <c r="AH160" s="66">
        <f t="shared" si="123"/>
        <v>0</v>
      </c>
    </row>
    <row r="161" spans="2:34" ht="16.350000000000001" customHeight="1" outlineLevel="1">
      <c r="B161" s="324"/>
      <c r="C161" s="328"/>
      <c r="D161" s="18" t="s">
        <v>130</v>
      </c>
      <c r="E161" s="18"/>
      <c r="F161" s="38"/>
      <c r="G161" s="38"/>
      <c r="H161" s="75" t="s">
        <v>134</v>
      </c>
      <c r="I161" s="65"/>
      <c r="J161" s="57"/>
      <c r="K161" s="57"/>
      <c r="L161" s="185">
        <f t="shared" si="119"/>
        <v>0</v>
      </c>
      <c r="M161" s="65"/>
      <c r="N161" s="43"/>
      <c r="O161" s="43"/>
      <c r="P161" s="3">
        <f t="shared" si="124"/>
        <v>0</v>
      </c>
      <c r="Q161" s="43"/>
      <c r="R161" s="43"/>
      <c r="S161" s="43"/>
      <c r="T161" s="3">
        <f t="shared" si="120"/>
        <v>0</v>
      </c>
      <c r="U161" s="43"/>
      <c r="V161" s="43"/>
      <c r="W161" s="43"/>
      <c r="X161" s="5">
        <f t="shared" si="121"/>
        <v>0</v>
      </c>
      <c r="Y161" s="43"/>
      <c r="Z161" s="43"/>
      <c r="AA161" s="43"/>
      <c r="AB161" s="66">
        <f t="shared" si="122"/>
        <v>0</v>
      </c>
      <c r="AC161" s="66">
        <f t="shared" si="102"/>
        <v>0</v>
      </c>
      <c r="AD161" s="43"/>
      <c r="AE161" s="43"/>
      <c r="AF161" s="43"/>
      <c r="AG161" s="43"/>
      <c r="AH161" s="66">
        <f t="shared" si="123"/>
        <v>0</v>
      </c>
    </row>
    <row r="162" spans="2:34" ht="16.350000000000001" customHeight="1" outlineLevel="1">
      <c r="B162" s="324"/>
      <c r="C162" s="328"/>
      <c r="D162" s="18" t="s">
        <v>130</v>
      </c>
      <c r="E162" s="19"/>
      <c r="F162" s="40"/>
      <c r="G162" s="40"/>
      <c r="H162" s="75" t="s">
        <v>135</v>
      </c>
      <c r="I162" s="65"/>
      <c r="J162" s="57"/>
      <c r="K162" s="57"/>
      <c r="L162" s="185">
        <f t="shared" si="119"/>
        <v>0</v>
      </c>
      <c r="M162" s="65"/>
      <c r="N162" s="43"/>
      <c r="O162" s="43"/>
      <c r="P162" s="3">
        <f t="shared" si="124"/>
        <v>0</v>
      </c>
      <c r="Q162" s="43"/>
      <c r="R162" s="43"/>
      <c r="S162" s="43"/>
      <c r="T162" s="3">
        <f t="shared" si="120"/>
        <v>0</v>
      </c>
      <c r="U162" s="43"/>
      <c r="V162" s="43"/>
      <c r="W162" s="43"/>
      <c r="X162" s="5">
        <f t="shared" si="121"/>
        <v>0</v>
      </c>
      <c r="Y162" s="43"/>
      <c r="Z162" s="43"/>
      <c r="AA162" s="43"/>
      <c r="AB162" s="66">
        <f t="shared" si="122"/>
        <v>0</v>
      </c>
      <c r="AC162" s="66">
        <f t="shared" si="102"/>
        <v>0</v>
      </c>
      <c r="AD162" s="43"/>
      <c r="AE162" s="43"/>
      <c r="AF162" s="43"/>
      <c r="AG162" s="43"/>
      <c r="AH162" s="66">
        <f t="shared" si="123"/>
        <v>0</v>
      </c>
    </row>
    <row r="163" spans="2:34" ht="16.350000000000001" customHeight="1" outlineLevel="1">
      <c r="B163" s="324"/>
      <c r="C163" s="328"/>
      <c r="D163" s="18" t="s">
        <v>130</v>
      </c>
      <c r="E163" s="18"/>
      <c r="F163" s="38"/>
      <c r="G163" s="38"/>
      <c r="H163" s="75" t="s">
        <v>136</v>
      </c>
      <c r="I163" s="65"/>
      <c r="J163" s="57"/>
      <c r="K163" s="57"/>
      <c r="L163" s="185">
        <f t="shared" si="119"/>
        <v>0</v>
      </c>
      <c r="M163" s="65"/>
      <c r="N163" s="43"/>
      <c r="O163" s="43"/>
      <c r="P163" s="3">
        <f t="shared" si="124"/>
        <v>0</v>
      </c>
      <c r="Q163" s="43"/>
      <c r="R163" s="43"/>
      <c r="S163" s="43"/>
      <c r="T163" s="3">
        <f t="shared" si="120"/>
        <v>0</v>
      </c>
      <c r="U163" s="43"/>
      <c r="V163" s="43"/>
      <c r="W163" s="43"/>
      <c r="X163" s="5">
        <f t="shared" si="121"/>
        <v>0</v>
      </c>
      <c r="Y163" s="43"/>
      <c r="Z163" s="43"/>
      <c r="AA163" s="43"/>
      <c r="AB163" s="66">
        <f t="shared" si="122"/>
        <v>0</v>
      </c>
      <c r="AC163" s="66">
        <f t="shared" si="102"/>
        <v>0</v>
      </c>
      <c r="AD163" s="43"/>
      <c r="AE163" s="43"/>
      <c r="AF163" s="43"/>
      <c r="AG163" s="43"/>
      <c r="AH163" s="66">
        <f t="shared" si="123"/>
        <v>0</v>
      </c>
    </row>
    <row r="164" spans="2:34" ht="16.350000000000001" customHeight="1" outlineLevel="1">
      <c r="B164" s="324"/>
      <c r="C164" s="328"/>
      <c r="D164" s="18" t="s">
        <v>137</v>
      </c>
      <c r="E164" s="20"/>
      <c r="F164" s="41"/>
      <c r="G164" s="41"/>
      <c r="H164" s="76"/>
      <c r="I164" s="65"/>
      <c r="J164" s="57"/>
      <c r="K164" s="57"/>
      <c r="L164" s="185">
        <f t="shared" si="119"/>
        <v>0</v>
      </c>
      <c r="M164" s="65"/>
      <c r="N164" s="43"/>
      <c r="O164" s="43"/>
      <c r="P164" s="3">
        <f t="shared" si="124"/>
        <v>0</v>
      </c>
      <c r="Q164" s="43"/>
      <c r="R164" s="43"/>
      <c r="S164" s="43"/>
      <c r="T164" s="3">
        <f t="shared" si="120"/>
        <v>0</v>
      </c>
      <c r="U164" s="43"/>
      <c r="V164" s="43"/>
      <c r="W164" s="43"/>
      <c r="X164" s="5">
        <f t="shared" si="121"/>
        <v>0</v>
      </c>
      <c r="Y164" s="43"/>
      <c r="Z164" s="43"/>
      <c r="AA164" s="43"/>
      <c r="AB164" s="66">
        <f t="shared" si="122"/>
        <v>0</v>
      </c>
      <c r="AC164" s="66">
        <f t="shared" si="102"/>
        <v>0</v>
      </c>
      <c r="AD164" s="43"/>
      <c r="AE164" s="43"/>
      <c r="AF164" s="43"/>
      <c r="AG164" s="43"/>
      <c r="AH164" s="66">
        <f t="shared" si="123"/>
        <v>0</v>
      </c>
    </row>
    <row r="165" spans="2:34" ht="16.350000000000001" customHeight="1" outlineLevel="1">
      <c r="B165" s="324"/>
      <c r="C165" s="328"/>
      <c r="D165" s="18" t="s">
        <v>138</v>
      </c>
      <c r="E165" s="19"/>
      <c r="F165" s="40"/>
      <c r="G165" s="40"/>
      <c r="H165" s="75"/>
      <c r="I165" s="65"/>
      <c r="J165" s="57"/>
      <c r="K165" s="57"/>
      <c r="L165" s="185">
        <f t="shared" si="119"/>
        <v>0</v>
      </c>
      <c r="M165" s="65"/>
      <c r="N165" s="43"/>
      <c r="O165" s="43"/>
      <c r="P165" s="3">
        <f t="shared" si="124"/>
        <v>0</v>
      </c>
      <c r="Q165" s="43"/>
      <c r="R165" s="43"/>
      <c r="S165" s="43"/>
      <c r="T165" s="3">
        <f t="shared" si="120"/>
        <v>0</v>
      </c>
      <c r="U165" s="43"/>
      <c r="V165" s="43"/>
      <c r="W165" s="43"/>
      <c r="X165" s="5">
        <f t="shared" si="121"/>
        <v>0</v>
      </c>
      <c r="Y165" s="43"/>
      <c r="Z165" s="43"/>
      <c r="AA165" s="43"/>
      <c r="AB165" s="66">
        <f t="shared" si="122"/>
        <v>0</v>
      </c>
      <c r="AC165" s="66">
        <f t="shared" si="102"/>
        <v>0</v>
      </c>
      <c r="AD165" s="43"/>
      <c r="AE165" s="43"/>
      <c r="AF165" s="43"/>
      <c r="AG165" s="43"/>
      <c r="AH165" s="66">
        <f t="shared" si="123"/>
        <v>0</v>
      </c>
    </row>
    <row r="166" spans="2:34" ht="16.350000000000001" customHeight="1" outlineLevel="1">
      <c r="B166" s="324"/>
      <c r="C166" s="328"/>
      <c r="D166" s="18" t="s">
        <v>139</v>
      </c>
      <c r="E166" s="18"/>
      <c r="F166" s="38"/>
      <c r="G166" s="38"/>
      <c r="H166" s="39"/>
      <c r="I166" s="65"/>
      <c r="J166" s="57"/>
      <c r="K166" s="57"/>
      <c r="L166" s="185">
        <f t="shared" si="119"/>
        <v>0</v>
      </c>
      <c r="M166" s="65"/>
      <c r="N166" s="43"/>
      <c r="O166" s="43"/>
      <c r="P166" s="3">
        <f t="shared" si="124"/>
        <v>0</v>
      </c>
      <c r="Q166" s="43"/>
      <c r="R166" s="43"/>
      <c r="S166" s="43"/>
      <c r="T166" s="3">
        <f t="shared" si="120"/>
        <v>0</v>
      </c>
      <c r="U166" s="43"/>
      <c r="V166" s="43"/>
      <c r="W166" s="43"/>
      <c r="X166" s="5">
        <f t="shared" si="121"/>
        <v>0</v>
      </c>
      <c r="Y166" s="43"/>
      <c r="Z166" s="43"/>
      <c r="AA166" s="43"/>
      <c r="AB166" s="66">
        <f t="shared" si="122"/>
        <v>0</v>
      </c>
      <c r="AC166" s="66">
        <f t="shared" si="102"/>
        <v>0</v>
      </c>
      <c r="AD166" s="43"/>
      <c r="AE166" s="43"/>
      <c r="AF166" s="43"/>
      <c r="AG166" s="43"/>
      <c r="AH166" s="66">
        <f t="shared" si="123"/>
        <v>0</v>
      </c>
    </row>
    <row r="167" spans="2:34" ht="16.350000000000001" customHeight="1" outlineLevel="1">
      <c r="B167" s="324"/>
      <c r="C167" s="328"/>
      <c r="D167" s="18" t="s">
        <v>140</v>
      </c>
      <c r="E167" s="18"/>
      <c r="F167" s="38"/>
      <c r="G167" s="38"/>
      <c r="H167" s="39"/>
      <c r="I167" s="65"/>
      <c r="J167" s="57"/>
      <c r="K167" s="57"/>
      <c r="L167" s="185">
        <f t="shared" si="119"/>
        <v>0</v>
      </c>
      <c r="M167" s="65"/>
      <c r="N167" s="43"/>
      <c r="O167" s="43"/>
      <c r="P167" s="3">
        <f t="shared" si="124"/>
        <v>0</v>
      </c>
      <c r="Q167" s="43"/>
      <c r="R167" s="43"/>
      <c r="S167" s="43"/>
      <c r="T167" s="3">
        <f t="shared" si="120"/>
        <v>0</v>
      </c>
      <c r="U167" s="43"/>
      <c r="V167" s="43"/>
      <c r="W167" s="43"/>
      <c r="X167" s="5">
        <f t="shared" si="121"/>
        <v>0</v>
      </c>
      <c r="Y167" s="43"/>
      <c r="Z167" s="43"/>
      <c r="AA167" s="43"/>
      <c r="AB167" s="66">
        <f t="shared" si="122"/>
        <v>0</v>
      </c>
      <c r="AC167" s="66">
        <f t="shared" si="102"/>
        <v>0</v>
      </c>
      <c r="AD167" s="43"/>
      <c r="AE167" s="43"/>
      <c r="AF167" s="43"/>
      <c r="AG167" s="43"/>
      <c r="AH167" s="66">
        <f t="shared" si="123"/>
        <v>0</v>
      </c>
    </row>
    <row r="168" spans="2:34" ht="16.350000000000001" customHeight="1" outlineLevel="1">
      <c r="B168" s="324"/>
      <c r="C168" s="328"/>
      <c r="D168" s="18" t="s">
        <v>141</v>
      </c>
      <c r="E168" s="18"/>
      <c r="F168" s="38"/>
      <c r="G168" s="38"/>
      <c r="H168" s="39"/>
      <c r="I168" s="65"/>
      <c r="J168" s="57"/>
      <c r="K168" s="57"/>
      <c r="L168" s="185">
        <f t="shared" si="119"/>
        <v>0</v>
      </c>
      <c r="M168" s="65"/>
      <c r="N168" s="43"/>
      <c r="O168" s="43"/>
      <c r="P168" s="3">
        <f t="shared" si="124"/>
        <v>0</v>
      </c>
      <c r="Q168" s="43"/>
      <c r="R168" s="43"/>
      <c r="S168" s="43"/>
      <c r="T168" s="3">
        <f t="shared" si="120"/>
        <v>0</v>
      </c>
      <c r="U168" s="43"/>
      <c r="V168" s="43"/>
      <c r="W168" s="43"/>
      <c r="X168" s="5">
        <f t="shared" si="121"/>
        <v>0</v>
      </c>
      <c r="Y168" s="43"/>
      <c r="Z168" s="43"/>
      <c r="AA168" s="43"/>
      <c r="AB168" s="66">
        <f t="shared" si="122"/>
        <v>0</v>
      </c>
      <c r="AC168" s="66">
        <f t="shared" si="102"/>
        <v>0</v>
      </c>
      <c r="AD168" s="43"/>
      <c r="AE168" s="43"/>
      <c r="AF168" s="43"/>
      <c r="AG168" s="43"/>
      <c r="AH168" s="66">
        <f t="shared" si="123"/>
        <v>0</v>
      </c>
    </row>
    <row r="169" spans="2:34" ht="16.350000000000001" customHeight="1" outlineLevel="1">
      <c r="B169" s="324"/>
      <c r="C169" s="328"/>
      <c r="D169" s="18" t="s">
        <v>45</v>
      </c>
      <c r="E169" s="18"/>
      <c r="F169" s="38"/>
      <c r="G169" s="38"/>
      <c r="H169" s="39"/>
      <c r="I169" s="65"/>
      <c r="J169" s="57"/>
      <c r="K169" s="57"/>
      <c r="L169" s="185">
        <f t="shared" si="119"/>
        <v>0</v>
      </c>
      <c r="M169" s="65"/>
      <c r="N169" s="43"/>
      <c r="O169" s="43"/>
      <c r="P169" s="3">
        <f t="shared" si="124"/>
        <v>0</v>
      </c>
      <c r="Q169" s="43"/>
      <c r="R169" s="43"/>
      <c r="S169" s="43"/>
      <c r="T169" s="3">
        <f t="shared" si="120"/>
        <v>0</v>
      </c>
      <c r="U169" s="43"/>
      <c r="V169" s="43"/>
      <c r="W169" s="43"/>
      <c r="X169" s="5">
        <f t="shared" si="121"/>
        <v>0</v>
      </c>
      <c r="Y169" s="43"/>
      <c r="Z169" s="43"/>
      <c r="AA169" s="43"/>
      <c r="AB169" s="66">
        <f t="shared" si="122"/>
        <v>0</v>
      </c>
      <c r="AC169" s="66">
        <f t="shared" si="102"/>
        <v>0</v>
      </c>
      <c r="AD169" s="43"/>
      <c r="AE169" s="43"/>
      <c r="AF169" s="43"/>
      <c r="AG169" s="43"/>
      <c r="AH169" s="66">
        <f t="shared" si="123"/>
        <v>0</v>
      </c>
    </row>
    <row r="170" spans="2:34" ht="16.350000000000001" customHeight="1" outlineLevel="1">
      <c r="B170" s="324"/>
      <c r="C170" s="328"/>
      <c r="D170" s="18" t="s">
        <v>48</v>
      </c>
      <c r="E170" s="18"/>
      <c r="F170" s="38"/>
      <c r="G170" s="38"/>
      <c r="H170" s="39"/>
      <c r="I170" s="65"/>
      <c r="J170" s="57"/>
      <c r="K170" s="57"/>
      <c r="L170" s="185">
        <f t="shared" si="119"/>
        <v>0</v>
      </c>
      <c r="M170" s="65"/>
      <c r="N170" s="43"/>
      <c r="O170" s="43"/>
      <c r="P170" s="3">
        <f t="shared" si="124"/>
        <v>0</v>
      </c>
      <c r="Q170" s="43"/>
      <c r="R170" s="43"/>
      <c r="S170" s="43"/>
      <c r="T170" s="3">
        <f t="shared" si="120"/>
        <v>0</v>
      </c>
      <c r="U170" s="43"/>
      <c r="V170" s="43"/>
      <c r="W170" s="43"/>
      <c r="X170" s="5">
        <f t="shared" si="121"/>
        <v>0</v>
      </c>
      <c r="Y170" s="43"/>
      <c r="Z170" s="43"/>
      <c r="AA170" s="43"/>
      <c r="AB170" s="66">
        <f t="shared" si="122"/>
        <v>0</v>
      </c>
      <c r="AC170" s="66">
        <f t="shared" si="102"/>
        <v>0</v>
      </c>
      <c r="AD170" s="43"/>
      <c r="AE170" s="43"/>
      <c r="AF170" s="43"/>
      <c r="AG170" s="43"/>
      <c r="AH170" s="66">
        <f t="shared" si="123"/>
        <v>0</v>
      </c>
    </row>
    <row r="171" spans="2:34" ht="16.350000000000001" customHeight="1" outlineLevel="1">
      <c r="B171" s="324"/>
      <c r="C171" s="328"/>
      <c r="D171" s="18" t="s">
        <v>48</v>
      </c>
      <c r="E171" s="18"/>
      <c r="F171" s="38"/>
      <c r="G171" s="38"/>
      <c r="H171" s="39"/>
      <c r="I171" s="65"/>
      <c r="J171" s="57"/>
      <c r="K171" s="57"/>
      <c r="L171" s="185">
        <f t="shared" si="119"/>
        <v>0</v>
      </c>
      <c r="M171" s="65"/>
      <c r="N171" s="43"/>
      <c r="O171" s="43"/>
      <c r="P171" s="3">
        <f t="shared" si="124"/>
        <v>0</v>
      </c>
      <c r="Q171" s="43"/>
      <c r="R171" s="43"/>
      <c r="S171" s="43"/>
      <c r="T171" s="3">
        <f t="shared" si="120"/>
        <v>0</v>
      </c>
      <c r="U171" s="43"/>
      <c r="V171" s="43"/>
      <c r="W171" s="43"/>
      <c r="X171" s="5">
        <f t="shared" si="121"/>
        <v>0</v>
      </c>
      <c r="Y171" s="43"/>
      <c r="Z171" s="43"/>
      <c r="AA171" s="43"/>
      <c r="AB171" s="66">
        <f t="shared" si="122"/>
        <v>0</v>
      </c>
      <c r="AC171" s="66">
        <f t="shared" si="102"/>
        <v>0</v>
      </c>
      <c r="AD171" s="43"/>
      <c r="AE171" s="43"/>
      <c r="AF171" s="43"/>
      <c r="AG171" s="43"/>
      <c r="AH171" s="66">
        <f t="shared" si="123"/>
        <v>0</v>
      </c>
    </row>
    <row r="172" spans="2:34" ht="16.350000000000001" customHeight="1" outlineLevel="1">
      <c r="B172" s="324"/>
      <c r="C172" s="328"/>
      <c r="D172" s="18"/>
      <c r="E172" s="18"/>
      <c r="F172" s="38"/>
      <c r="G172" s="38"/>
      <c r="H172" s="39"/>
      <c r="I172" s="65"/>
      <c r="J172" s="57"/>
      <c r="K172" s="57"/>
      <c r="L172" s="185">
        <f t="shared" si="119"/>
        <v>0</v>
      </c>
      <c r="M172" s="65"/>
      <c r="N172" s="43"/>
      <c r="O172" s="43"/>
      <c r="P172" s="3">
        <f t="shared" si="124"/>
        <v>0</v>
      </c>
      <c r="Q172" s="43"/>
      <c r="R172" s="43"/>
      <c r="S172" s="43"/>
      <c r="T172" s="3">
        <f t="shared" si="120"/>
        <v>0</v>
      </c>
      <c r="U172" s="43"/>
      <c r="V172" s="43"/>
      <c r="W172" s="43"/>
      <c r="X172" s="5">
        <f t="shared" si="121"/>
        <v>0</v>
      </c>
      <c r="Y172" s="43"/>
      <c r="Z172" s="43"/>
      <c r="AA172" s="43"/>
      <c r="AB172" s="66">
        <f t="shared" si="122"/>
        <v>0</v>
      </c>
      <c r="AC172" s="66">
        <f t="shared" si="102"/>
        <v>0</v>
      </c>
      <c r="AD172" s="43"/>
      <c r="AE172" s="43"/>
      <c r="AF172" s="43"/>
      <c r="AG172" s="43"/>
      <c r="AH172" s="66">
        <f t="shared" si="123"/>
        <v>0</v>
      </c>
    </row>
    <row r="173" spans="2:34" ht="16.350000000000001" customHeight="1" outlineLevel="1">
      <c r="B173" s="324"/>
      <c r="C173" s="328"/>
      <c r="D173" s="18"/>
      <c r="E173" s="18"/>
      <c r="F173" s="38"/>
      <c r="G173" s="38"/>
      <c r="H173" s="39"/>
      <c r="I173" s="65"/>
      <c r="J173" s="57"/>
      <c r="K173" s="57"/>
      <c r="L173" s="185">
        <f t="shared" si="119"/>
        <v>0</v>
      </c>
      <c r="M173" s="65"/>
      <c r="N173" s="43"/>
      <c r="O173" s="43"/>
      <c r="P173" s="3">
        <f t="shared" si="124"/>
        <v>0</v>
      </c>
      <c r="Q173" s="43"/>
      <c r="R173" s="43"/>
      <c r="S173" s="43"/>
      <c r="T173" s="3">
        <f t="shared" si="120"/>
        <v>0</v>
      </c>
      <c r="U173" s="43"/>
      <c r="V173" s="43"/>
      <c r="W173" s="43"/>
      <c r="X173" s="5">
        <f t="shared" si="121"/>
        <v>0</v>
      </c>
      <c r="Y173" s="43"/>
      <c r="Z173" s="43"/>
      <c r="AA173" s="43"/>
      <c r="AB173" s="66">
        <f t="shared" si="122"/>
        <v>0</v>
      </c>
      <c r="AC173" s="66">
        <f t="shared" si="102"/>
        <v>0</v>
      </c>
      <c r="AD173" s="43"/>
      <c r="AE173" s="43"/>
      <c r="AF173" s="43"/>
      <c r="AG173" s="43"/>
      <c r="AH173" s="66">
        <f t="shared" si="123"/>
        <v>0</v>
      </c>
    </row>
    <row r="174" spans="2:34" ht="16.350000000000001" customHeight="1" outlineLevel="1">
      <c r="B174" s="324"/>
      <c r="C174" s="328"/>
      <c r="D174" s="18"/>
      <c r="E174" s="18"/>
      <c r="F174" s="38"/>
      <c r="G174" s="38"/>
      <c r="H174" s="39"/>
      <c r="I174" s="65"/>
      <c r="J174" s="57"/>
      <c r="K174" s="57"/>
      <c r="L174" s="185">
        <f t="shared" si="119"/>
        <v>0</v>
      </c>
      <c r="M174" s="65"/>
      <c r="N174" s="43"/>
      <c r="O174" s="43"/>
      <c r="P174" s="3">
        <f t="shared" si="124"/>
        <v>0</v>
      </c>
      <c r="Q174" s="43"/>
      <c r="R174" s="43"/>
      <c r="S174" s="43"/>
      <c r="T174" s="3">
        <f t="shared" si="120"/>
        <v>0</v>
      </c>
      <c r="U174" s="43"/>
      <c r="V174" s="43"/>
      <c r="W174" s="43"/>
      <c r="X174" s="5">
        <f t="shared" si="121"/>
        <v>0</v>
      </c>
      <c r="Y174" s="43"/>
      <c r="Z174" s="43"/>
      <c r="AA174" s="43"/>
      <c r="AB174" s="66">
        <f t="shared" si="122"/>
        <v>0</v>
      </c>
      <c r="AC174" s="66">
        <f t="shared" si="102"/>
        <v>0</v>
      </c>
      <c r="AD174" s="43"/>
      <c r="AE174" s="43"/>
      <c r="AF174" s="43"/>
      <c r="AG174" s="43"/>
      <c r="AH174" s="66">
        <f t="shared" si="123"/>
        <v>0</v>
      </c>
    </row>
    <row r="175" spans="2:34" ht="66.75" customHeight="1" thickBot="1">
      <c r="B175" s="332"/>
      <c r="C175" s="329"/>
      <c r="D175" s="151" t="s">
        <v>143</v>
      </c>
      <c r="E175" s="77"/>
      <c r="F175" s="77"/>
      <c r="G175" s="77"/>
      <c r="H175" s="78"/>
      <c r="I175" s="154"/>
      <c r="J175" s="155"/>
      <c r="K175" s="156"/>
      <c r="L175" s="186">
        <f>SUM(L158:L174)</f>
        <v>0</v>
      </c>
      <c r="M175" s="152">
        <f>SUM(M158:M174)</f>
        <v>0</v>
      </c>
      <c r="N175" s="152">
        <f>SUM(N158:N174)</f>
        <v>0</v>
      </c>
      <c r="O175" s="152">
        <f>SUM(O158:O174)</f>
        <v>0</v>
      </c>
      <c r="P175" s="158">
        <f t="shared" si="124"/>
        <v>0</v>
      </c>
      <c r="Q175" s="152">
        <f>SUM(Q158:Q174)</f>
        <v>0</v>
      </c>
      <c r="R175" s="152">
        <f>SUM(R158:R174)</f>
        <v>0</v>
      </c>
      <c r="S175" s="152">
        <f>SUM(S158:S174)</f>
        <v>0</v>
      </c>
      <c r="T175" s="158">
        <f t="shared" ref="T175" si="125">Q175+R175+S175</f>
        <v>0</v>
      </c>
      <c r="U175" s="152">
        <f>SUM(U158:U174)</f>
        <v>0</v>
      </c>
      <c r="V175" s="152">
        <f>SUM(V158:V174)</f>
        <v>0</v>
      </c>
      <c r="W175" s="152">
        <f>SUM(W158:W174)</f>
        <v>0</v>
      </c>
      <c r="X175" s="159">
        <f t="shared" ref="X175" si="126">U175+V175+W175</f>
        <v>0</v>
      </c>
      <c r="Y175" s="152">
        <f>SUM(Y158:Y174)</f>
        <v>0</v>
      </c>
      <c r="Z175" s="152">
        <f>SUM(Z158:Z174)</f>
        <v>0</v>
      </c>
      <c r="AA175" s="152">
        <f>SUM(AA158:AA174)</f>
        <v>0</v>
      </c>
      <c r="AB175" s="160">
        <f t="shared" ref="AB175" si="127">Y175+Z175+AA175</f>
        <v>0</v>
      </c>
      <c r="AC175" s="235">
        <f t="shared" ref="AC175:AC177" si="128">SUM(P175,T175,X175,AB175)</f>
        <v>0</v>
      </c>
      <c r="AD175" s="152">
        <f>SUM(AD158:AD174)</f>
        <v>0</v>
      </c>
      <c r="AE175" s="152">
        <f>SUM(AE158:AE174)</f>
        <v>0</v>
      </c>
      <c r="AF175" s="152">
        <f>SUM(AF158:AF174)</f>
        <v>0</v>
      </c>
      <c r="AG175" s="152">
        <f>SUM(AG158:AG174)</f>
        <v>0</v>
      </c>
      <c r="AH175" s="235">
        <f>AD175+AE175+AF175+AG175</f>
        <v>0</v>
      </c>
    </row>
    <row r="176" spans="2:34" ht="21" customHeight="1" thickBot="1">
      <c r="B176" s="231"/>
      <c r="C176" s="232"/>
      <c r="D176" s="333" t="s">
        <v>149</v>
      </c>
      <c r="E176" s="334"/>
      <c r="F176" s="334"/>
      <c r="G176" s="334"/>
      <c r="H176" s="334"/>
      <c r="I176" s="334"/>
      <c r="J176" s="334"/>
      <c r="K176" s="334"/>
      <c r="L176" s="335"/>
      <c r="M176" s="148">
        <f>SUMIF($D:$D,"Personnel Subtotal",M:M)</f>
        <v>0</v>
      </c>
      <c r="N176" s="148">
        <f>SUMIF($D:$D,"Personnel Subtotal",N:N)</f>
        <v>0</v>
      </c>
      <c r="O176" s="148">
        <f>SUMIF($D:$D,"Personnel Subtotal",O:O)</f>
        <v>0</v>
      </c>
      <c r="P176" s="149">
        <f>SUMIF($D:$D,"Personnel Subtotal",P:P)</f>
        <v>0</v>
      </c>
      <c r="Q176" s="148">
        <f>SUMIF($D:$D,"Personnel Subtotal",Q:Q)</f>
        <v>0</v>
      </c>
      <c r="R176" s="148">
        <f>SUMIF($D:$D,"Personnel Subtotal",R:R)</f>
        <v>0</v>
      </c>
      <c r="S176" s="148">
        <f>SUMIF($D:$D,"Personnel Subtotal",S:S)</f>
        <v>0</v>
      </c>
      <c r="T176" s="149">
        <f>SUMIF($D:$D,"Personnel Subtotal",T:T)</f>
        <v>0</v>
      </c>
      <c r="U176" s="148">
        <f>SUMIF($D:$D,"Personnel Subtotal",U:U)</f>
        <v>0</v>
      </c>
      <c r="V176" s="148">
        <f>SUMIF($D:$D,"Personnel Subtotal",V:V)</f>
        <v>0</v>
      </c>
      <c r="W176" s="148">
        <f>SUMIF($D:$D,"Personnel Subtotal",W:W)</f>
        <v>0</v>
      </c>
      <c r="X176" s="149">
        <f>SUMIF($D:$D,"Personnel Subtotal",X:X)</f>
        <v>0</v>
      </c>
      <c r="Y176" s="148">
        <f>SUMIF($D:$D,"Personnel Subtotal",Y:Y)</f>
        <v>0</v>
      </c>
      <c r="Z176" s="148">
        <f>SUMIF($D:$D,"Personnel Subtotal",Z:Z)</f>
        <v>0</v>
      </c>
      <c r="AA176" s="148">
        <f>SUMIF($D:$D,"Personnel Subtotal",AA:AA)</f>
        <v>0</v>
      </c>
      <c r="AB176" s="149">
        <f>SUMIF($D:$D,"Personnel Subtotal",AB:AB)</f>
        <v>0</v>
      </c>
      <c r="AC176" s="236">
        <f t="shared" si="128"/>
        <v>0</v>
      </c>
      <c r="AD176" s="148">
        <f>SUMIF($D:$D,"Personnel Subtotal",AD:AD)</f>
        <v>0</v>
      </c>
      <c r="AE176" s="148">
        <f>SUMIF($D:$D,"Personnel Subtotal",AE:AE)</f>
        <v>0</v>
      </c>
      <c r="AF176" s="148">
        <f>SUMIF($D:$D,"Personnel Subtotal",AF:AF)</f>
        <v>0</v>
      </c>
      <c r="AG176" s="148">
        <f>SUMIF($D:$D,"Personnel Subtotal",AG:AG)</f>
        <v>0</v>
      </c>
      <c r="AH176" s="236">
        <f>SUMIF($D:$D,"Personnel Subtotal",AH:AH)</f>
        <v>0</v>
      </c>
    </row>
    <row r="177" spans="2:34" s="47" customFormat="1" ht="21" customHeight="1" thickBot="1">
      <c r="C177" s="48"/>
      <c r="D177" s="336" t="s">
        <v>150</v>
      </c>
      <c r="E177" s="337"/>
      <c r="F177" s="337"/>
      <c r="G177" s="337"/>
      <c r="H177" s="337"/>
      <c r="I177" s="337"/>
      <c r="J177" s="337"/>
      <c r="K177" s="337"/>
      <c r="L177" s="338"/>
      <c r="M177" s="148">
        <f>SUMIF($D:$D,"Subtotal",M:M)</f>
        <v>0</v>
      </c>
      <c r="N177" s="148">
        <f>SUMIF($D:$D,"Subtotal",N:N)</f>
        <v>0</v>
      </c>
      <c r="O177" s="148">
        <f>SUMIF($D:$D,"Subtotal",O:O)</f>
        <v>0</v>
      </c>
      <c r="P177" s="149">
        <f>SUMIF($D:$D,"Subtotal",P:P)</f>
        <v>0</v>
      </c>
      <c r="Q177" s="148">
        <f>SUMIF($D:$D,"Subtotal",Q:Q)</f>
        <v>0</v>
      </c>
      <c r="R177" s="148">
        <f>SUMIF($D:$D,"Subtotal",R:R)</f>
        <v>0</v>
      </c>
      <c r="S177" s="148">
        <f>SUMIF($D:$D,"Subtotal",S:S)</f>
        <v>0</v>
      </c>
      <c r="T177" s="149">
        <f>SUMIF($D:$D,"Subtotal",T:T)</f>
        <v>0</v>
      </c>
      <c r="U177" s="148">
        <f>SUMIF($D:$D,"Subtotal",U:U)</f>
        <v>0</v>
      </c>
      <c r="V177" s="148">
        <f>SUMIF($D:$D,"Subtotal",V:V)</f>
        <v>0</v>
      </c>
      <c r="W177" s="148">
        <f>SUMIF($D:$D,"Subtotal",W:W)</f>
        <v>0</v>
      </c>
      <c r="X177" s="149">
        <f>SUMIF($D:$D,"Subtotal",X:X)</f>
        <v>0</v>
      </c>
      <c r="Y177" s="148">
        <f>SUMIF($D:$D,"Subtotal",Y:Y)</f>
        <v>0</v>
      </c>
      <c r="Z177" s="148">
        <f>SUMIF($D:$D,"Subtotal",Z:Z)</f>
        <v>0</v>
      </c>
      <c r="AA177" s="148">
        <f>SUMIF($D:$D,"Subtotal",AA:AA)</f>
        <v>0</v>
      </c>
      <c r="AB177" s="149">
        <f>SUMIF($D:$D,"Subtotal",AB:AB)</f>
        <v>0</v>
      </c>
      <c r="AC177" s="236">
        <f t="shared" si="128"/>
        <v>0</v>
      </c>
      <c r="AD177" s="148">
        <f>SUMIF($D:$D,"Subtotal",AD:AD)</f>
        <v>0</v>
      </c>
      <c r="AE177" s="148">
        <f>SUMIF($D:$D,"Subtotal",AE:AE)</f>
        <v>0</v>
      </c>
      <c r="AF177" s="148">
        <f>SUMIF($D:$D,"Subtotal",AF:AF)</f>
        <v>0</v>
      </c>
      <c r="AG177" s="148">
        <f>SUMIF($D:$D,"Subtotal",AG:AG)</f>
        <v>0</v>
      </c>
      <c r="AH177" s="236">
        <f>SUMIF($D:$D,"Subtotal",AH:AH)</f>
        <v>0</v>
      </c>
    </row>
    <row r="178" spans="2:34" ht="29.25" customHeight="1" thickBot="1">
      <c r="B178" s="36"/>
      <c r="C178" s="37"/>
      <c r="D178" s="330" t="s">
        <v>151</v>
      </c>
      <c r="E178" s="331"/>
      <c r="F178" s="331"/>
      <c r="G178" s="331"/>
      <c r="H178" s="331"/>
      <c r="I178" s="321">
        <f>SUMIF(D:D,"Subtotal",L:L)</f>
        <v>0</v>
      </c>
      <c r="J178" s="321"/>
      <c r="K178" s="321"/>
      <c r="L178" s="322"/>
    </row>
    <row r="183" spans="2:34">
      <c r="N183" s="188"/>
    </row>
  </sheetData>
  <autoFilter ref="B6:L178" xr:uid="{00000000-0001-0000-0100-000000000000}">
    <filterColumn colId="7" showButton="0"/>
    <filterColumn colId="8" showButton="0"/>
    <filterColumn colId="9" showButton="0"/>
  </autoFilter>
  <dataConsolidate/>
  <mergeCells count="36">
    <mergeCell ref="AF6:AF7"/>
    <mergeCell ref="AG6:AG7"/>
    <mergeCell ref="AH6:AH7"/>
    <mergeCell ref="C128:C157"/>
    <mergeCell ref="C68:C97"/>
    <mergeCell ref="C98:C127"/>
    <mergeCell ref="M6:P6"/>
    <mergeCell ref="Q6:T6"/>
    <mergeCell ref="U6:X6"/>
    <mergeCell ref="Y6:AB6"/>
    <mergeCell ref="AD6:AD7"/>
    <mergeCell ref="B38:B67"/>
    <mergeCell ref="C38:C67"/>
    <mergeCell ref="B6:B7"/>
    <mergeCell ref="B8:B37"/>
    <mergeCell ref="AE6:AE7"/>
    <mergeCell ref="AC6:AC7"/>
    <mergeCell ref="C2:L2"/>
    <mergeCell ref="C8:C37"/>
    <mergeCell ref="E6:E7"/>
    <mergeCell ref="I6:L6"/>
    <mergeCell ref="H6:H7"/>
    <mergeCell ref="C6:C7"/>
    <mergeCell ref="B5:L5"/>
    <mergeCell ref="D6:D7"/>
    <mergeCell ref="F6:F7"/>
    <mergeCell ref="G6:G7"/>
    <mergeCell ref="I178:L178"/>
    <mergeCell ref="B68:B97"/>
    <mergeCell ref="B98:B127"/>
    <mergeCell ref="B128:B157"/>
    <mergeCell ref="C158:C175"/>
    <mergeCell ref="D178:H178"/>
    <mergeCell ref="B158:B175"/>
    <mergeCell ref="D176:L176"/>
    <mergeCell ref="D177:L177"/>
  </mergeCells>
  <phoneticPr fontId="5" type="noConversion"/>
  <conditionalFormatting sqref="I178">
    <cfRule type="cellIs" dxfId="15" priority="1211" operator="notEqual">
      <formula>#REF!+#REF!+#REF!+#REF!+P177+T177+X177+AB177+AH177</formula>
    </cfRule>
    <cfRule type="cellIs" dxfId="14" priority="1212" operator="equal">
      <formula>#REF!+#REF!+#REF!+#REF!+P177+T177+X177+AB177+AH177</formula>
    </cfRule>
  </conditionalFormatting>
  <conditionalFormatting sqref="L8:L35 L38:L65 L68:L95 L98:L125 L128:L155 L158:L174">
    <cfRule type="cellIs" dxfId="13" priority="1213" operator="equal">
      <formula>#REF!+#REF!+#REF!+#REF!+P8+T8+X8+AB8+AH8</formula>
    </cfRule>
    <cfRule type="cellIs" dxfId="12" priority="1214" operator="notEqual">
      <formula>#REF!+#REF!+#REF!+#REF!+P8+T8+X8+AB8+AH8</formula>
    </cfRule>
  </conditionalFormatting>
  <conditionalFormatting sqref="L36:L37 L175">
    <cfRule type="cellIs" dxfId="11" priority="1225" operator="notEqual">
      <formula>#REF!+#REF!+#REF!+#REF!+P36+T36+X36+AB36+AH36</formula>
    </cfRule>
    <cfRule type="cellIs" dxfId="10" priority="1226" operator="equal">
      <formula>#REF!+#REF!+#REF!+#REF!+P36+T36+X36+AB36+AH36</formula>
    </cfRule>
  </conditionalFormatting>
  <conditionalFormatting sqref="L66:L67">
    <cfRule type="cellIs" dxfId="9" priority="7" operator="notEqual">
      <formula>#REF!+#REF!+#REF!+#REF!+P66+T66+X66+AB66+AH66</formula>
    </cfRule>
    <cfRule type="cellIs" dxfId="8" priority="8" operator="equal">
      <formula>#REF!+#REF!+#REF!+#REF!+P66+T66+X66+AB66+AH66</formula>
    </cfRule>
  </conditionalFormatting>
  <conditionalFormatting sqref="L96:L97">
    <cfRule type="cellIs" dxfId="7" priority="5" operator="notEqual">
      <formula>#REF!+#REF!+#REF!+#REF!+P96+T96+X96+AB96+AH96</formula>
    </cfRule>
    <cfRule type="cellIs" dxfId="6" priority="6" operator="equal">
      <formula>#REF!+#REF!+#REF!+#REF!+P96+T96+X96+AB96+AH96</formula>
    </cfRule>
  </conditionalFormatting>
  <conditionalFormatting sqref="L126:L127">
    <cfRule type="cellIs" dxfId="5" priority="3" operator="notEqual">
      <formula>#REF!+#REF!+#REF!+#REF!+P126+T126+X126+AB126+AH126</formula>
    </cfRule>
    <cfRule type="cellIs" dxfId="4" priority="4" operator="equal">
      <formula>#REF!+#REF!+#REF!+#REF!+P126+T126+X126+AB126+AH126</formula>
    </cfRule>
  </conditionalFormatting>
  <conditionalFormatting sqref="L156:L157">
    <cfRule type="cellIs" dxfId="3" priority="1" operator="notEqual">
      <formula>#REF!+#REF!+#REF!+#REF!+P156+T156+X156+AB156+AH156</formula>
    </cfRule>
    <cfRule type="cellIs" dxfId="2" priority="2" operator="equal">
      <formula>#REF!+#REF!+#REF!+#REF!+P156+T156+X156+AB156+AH156</formula>
    </cfRule>
  </conditionalFormatting>
  <dataValidations count="1">
    <dataValidation type="list" allowBlank="1" showInputMessage="1" showErrorMessage="1" sqref="D98:D125 D68:D95 D158:D174 D8:D35 D38:D65 D128:D155" xr:uid="{E6F589F6-9244-E548-A6D6-E976F71474AD}">
      <formula1>"Personnel, Travel international, Travel domestic, Accommodation and subsistence, Workshop/Event, Translation and interpretation, Print fees, Other"</formula1>
    </dataValidation>
  </dataValidations>
  <pageMargins left="0.31496062992125984" right="0.31496062992125984" top="0.74803149606299213" bottom="0.74803149606299213" header="0.31496062992125984" footer="0.31496062992125984"/>
  <pageSetup paperSize="9" scale="55" fitToHeight="9" orientation="landscape" r:id="rId1"/>
  <headerFooter>
    <oddHeader>&amp;CUNCLASSIFIED</oddHeader>
    <oddFooter>&amp;CUNCLASSIFIED</oddFooter>
    <evenHeader>&amp;CClassification
UNCLASSIFIED</evenHeader>
    <evenFooter>&amp;CClassification
UNCLASSIFIED</evenFooter>
    <firstHeader>&amp;CClassification
UNCLASSIFIED</firstHeader>
    <firstFooter>&amp;CClassification
UNCLASSIFIED</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'Inputs Budget Summary'!$B$7:$B$14</xm:f>
          </x14:formula1>
          <xm:sqref>H8:H175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28409-366E-4998-9043-DD75222D730A}">
  <sheetPr>
    <tabColor rgb="FF009A46"/>
  </sheetPr>
  <dimension ref="B2:Q36"/>
  <sheetViews>
    <sheetView workbookViewId="0">
      <selection activeCell="B2" sqref="B2:G2"/>
    </sheetView>
  </sheetViews>
  <sheetFormatPr defaultRowHeight="14.45"/>
  <cols>
    <col min="2" max="2" width="3.5703125" customWidth="1"/>
    <col min="3" max="3" width="51.85546875" customWidth="1"/>
    <col min="4" max="4" width="50.85546875" customWidth="1"/>
    <col min="5" max="5" width="13.85546875" customWidth="1"/>
    <col min="6" max="6" width="14.5703125" customWidth="1"/>
    <col min="7" max="7" width="8.85546875" customWidth="1"/>
    <col min="8" max="8" width="18.42578125" customWidth="1"/>
    <col min="9" max="16" width="17.5703125" customWidth="1"/>
    <col min="17" max="17" width="15.85546875" customWidth="1"/>
  </cols>
  <sheetData>
    <row r="2" spans="2:17" ht="15.6">
      <c r="B2" s="369" t="s">
        <v>152</v>
      </c>
      <c r="C2" s="370"/>
      <c r="D2" s="370"/>
      <c r="E2" s="370"/>
      <c r="F2" s="370"/>
      <c r="G2" s="370"/>
      <c r="H2" s="371" t="s">
        <v>153</v>
      </c>
      <c r="I2" s="371"/>
      <c r="J2" s="371"/>
      <c r="K2" s="371"/>
      <c r="L2" s="371"/>
      <c r="M2" s="368" t="s">
        <v>154</v>
      </c>
      <c r="N2" s="368"/>
      <c r="O2" s="368"/>
      <c r="P2" s="368"/>
    </row>
    <row r="3" spans="2:17" ht="15.6">
      <c r="B3" s="216" t="s">
        <v>155</v>
      </c>
      <c r="C3" s="216" t="s">
        <v>156</v>
      </c>
      <c r="D3" s="216" t="s">
        <v>157</v>
      </c>
      <c r="E3" s="216" t="s">
        <v>158</v>
      </c>
      <c r="F3" s="216" t="s">
        <v>159</v>
      </c>
      <c r="G3" s="216" t="s">
        <v>160</v>
      </c>
      <c r="H3" s="216" t="s">
        <v>161</v>
      </c>
      <c r="I3" s="216" t="s">
        <v>75</v>
      </c>
      <c r="J3" s="216" t="s">
        <v>76</v>
      </c>
      <c r="K3" s="216" t="s">
        <v>77</v>
      </c>
      <c r="L3" s="216" t="s">
        <v>78</v>
      </c>
      <c r="M3" s="216" t="s">
        <v>75</v>
      </c>
      <c r="N3" s="216" t="s">
        <v>76</v>
      </c>
      <c r="O3" s="216" t="s">
        <v>77</v>
      </c>
      <c r="P3" s="216" t="s">
        <v>78</v>
      </c>
    </row>
    <row r="4" spans="2:17">
      <c r="B4" s="217"/>
      <c r="C4" s="217" t="s">
        <v>131</v>
      </c>
      <c r="D4" s="217" t="s">
        <v>162</v>
      </c>
      <c r="E4" s="217">
        <v>1.1000000000000001</v>
      </c>
      <c r="F4" s="218">
        <v>1</v>
      </c>
      <c r="G4" s="219">
        <v>0.2</v>
      </c>
      <c r="H4" s="220">
        <f>G4*'Budget Sheet'!$AC$176</f>
        <v>0</v>
      </c>
      <c r="I4" s="221">
        <f>H4</f>
        <v>0</v>
      </c>
      <c r="J4" s="221"/>
      <c r="K4" s="221"/>
      <c r="L4" s="221"/>
      <c r="M4" s="221"/>
      <c r="N4" s="221"/>
      <c r="O4" s="221"/>
      <c r="P4" s="221"/>
      <c r="Q4" t="b">
        <f t="shared" ref="Q4:Q23" si="0">H4=SUM(I4:L4)</f>
        <v>1</v>
      </c>
    </row>
    <row r="5" spans="2:17">
      <c r="B5" s="217"/>
      <c r="C5" s="217"/>
      <c r="D5" s="217"/>
      <c r="E5" s="217"/>
      <c r="F5" s="218"/>
      <c r="G5" s="219"/>
      <c r="H5" s="220">
        <f>G5*'Budget Sheet'!$AC$176</f>
        <v>0</v>
      </c>
      <c r="I5" s="221"/>
      <c r="J5" s="221"/>
      <c r="K5" s="221"/>
      <c r="L5" s="221"/>
      <c r="M5" s="221"/>
      <c r="N5" s="221"/>
      <c r="O5" s="221"/>
      <c r="P5" s="221"/>
      <c r="Q5" t="b">
        <f t="shared" si="0"/>
        <v>1</v>
      </c>
    </row>
    <row r="6" spans="2:17">
      <c r="B6" s="217"/>
      <c r="C6" s="217"/>
      <c r="D6" s="217"/>
      <c r="E6" s="217"/>
      <c r="F6" s="218"/>
      <c r="G6" s="219"/>
      <c r="H6" s="220">
        <f>G6*'Budget Sheet'!$AC$176</f>
        <v>0</v>
      </c>
      <c r="I6" s="221"/>
      <c r="J6" s="221"/>
      <c r="K6" s="221"/>
      <c r="L6" s="221"/>
      <c r="M6" s="221"/>
      <c r="N6" s="221"/>
      <c r="O6" s="221"/>
      <c r="P6" s="221"/>
      <c r="Q6" t="b">
        <f t="shared" si="0"/>
        <v>1</v>
      </c>
    </row>
    <row r="7" spans="2:17">
      <c r="B7" s="217"/>
      <c r="C7" s="217"/>
      <c r="D7" s="217"/>
      <c r="E7" s="217"/>
      <c r="F7" s="218"/>
      <c r="G7" s="219"/>
      <c r="H7" s="220">
        <f>G7*'Budget Sheet'!$AC$176</f>
        <v>0</v>
      </c>
      <c r="I7" s="221"/>
      <c r="J7" s="221"/>
      <c r="K7" s="221"/>
      <c r="L7" s="221"/>
      <c r="M7" s="221"/>
      <c r="N7" s="221"/>
      <c r="O7" s="221"/>
      <c r="P7" s="221"/>
      <c r="Q7" t="b">
        <f t="shared" si="0"/>
        <v>1</v>
      </c>
    </row>
    <row r="8" spans="2:17">
      <c r="B8" s="217"/>
      <c r="C8" s="217"/>
      <c r="D8" s="217"/>
      <c r="E8" s="217"/>
      <c r="F8" s="218"/>
      <c r="G8" s="219"/>
      <c r="H8" s="220">
        <f>G8*'Budget Sheet'!$AC$176</f>
        <v>0</v>
      </c>
      <c r="I8" s="221"/>
      <c r="J8" s="221"/>
      <c r="K8" s="221"/>
      <c r="L8" s="221"/>
      <c r="M8" s="221"/>
      <c r="N8" s="221"/>
      <c r="O8" s="221"/>
      <c r="P8" s="221"/>
      <c r="Q8" t="b">
        <f t="shared" si="0"/>
        <v>1</v>
      </c>
    </row>
    <row r="9" spans="2:17">
      <c r="B9" s="217"/>
      <c r="C9" s="222"/>
      <c r="D9" s="222"/>
      <c r="E9" s="222"/>
      <c r="F9" s="218"/>
      <c r="G9" s="219"/>
      <c r="H9" s="220">
        <f>G9*'Budget Sheet'!$AC$176</f>
        <v>0</v>
      </c>
      <c r="I9" s="221"/>
      <c r="J9" s="221"/>
      <c r="K9" s="221"/>
      <c r="L9" s="221"/>
      <c r="M9" s="221"/>
      <c r="N9" s="221"/>
      <c r="O9" s="221"/>
      <c r="P9" s="221"/>
      <c r="Q9" t="b">
        <f t="shared" si="0"/>
        <v>1</v>
      </c>
    </row>
    <row r="10" spans="2:17">
      <c r="B10" s="217"/>
      <c r="C10" s="222"/>
      <c r="D10" s="222"/>
      <c r="E10" s="222"/>
      <c r="F10" s="218"/>
      <c r="G10" s="219"/>
      <c r="H10" s="220">
        <f>G10*'Budget Sheet'!$AC$176</f>
        <v>0</v>
      </c>
      <c r="I10" s="221"/>
      <c r="J10" s="221"/>
      <c r="K10" s="221"/>
      <c r="L10" s="221"/>
      <c r="M10" s="221"/>
      <c r="N10" s="221"/>
      <c r="O10" s="221"/>
      <c r="P10" s="221"/>
      <c r="Q10" t="b">
        <f t="shared" si="0"/>
        <v>1</v>
      </c>
    </row>
    <row r="11" spans="2:17">
      <c r="B11" s="217"/>
      <c r="C11" s="222"/>
      <c r="D11" s="222"/>
      <c r="E11" s="222"/>
      <c r="F11" s="218"/>
      <c r="G11" s="219"/>
      <c r="H11" s="220">
        <f>G11*'Budget Sheet'!$AC$176</f>
        <v>0</v>
      </c>
      <c r="I11" s="221"/>
      <c r="J11" s="221"/>
      <c r="K11" s="221"/>
      <c r="L11" s="221"/>
      <c r="M11" s="221"/>
      <c r="N11" s="221"/>
      <c r="O11" s="221"/>
      <c r="P11" s="221"/>
      <c r="Q11" t="b">
        <f t="shared" si="0"/>
        <v>1</v>
      </c>
    </row>
    <row r="12" spans="2:17">
      <c r="B12" s="217"/>
      <c r="C12" s="222"/>
      <c r="D12" s="222"/>
      <c r="E12" s="222"/>
      <c r="F12" s="218"/>
      <c r="G12" s="219"/>
      <c r="H12" s="220">
        <f>G12*'Budget Sheet'!$AC$176</f>
        <v>0</v>
      </c>
      <c r="I12" s="221"/>
      <c r="J12" s="221"/>
      <c r="K12" s="221"/>
      <c r="L12" s="221"/>
      <c r="M12" s="221"/>
      <c r="N12" s="221"/>
      <c r="O12" s="221"/>
      <c r="P12" s="221"/>
      <c r="Q12" t="b">
        <f t="shared" si="0"/>
        <v>1</v>
      </c>
    </row>
    <row r="13" spans="2:17">
      <c r="B13" s="217"/>
      <c r="C13" s="222"/>
      <c r="D13" s="222"/>
      <c r="E13" s="222"/>
      <c r="F13" s="218"/>
      <c r="G13" s="219"/>
      <c r="H13" s="220">
        <f>G13*'Budget Sheet'!$AC$176</f>
        <v>0</v>
      </c>
      <c r="I13" s="221"/>
      <c r="J13" s="221"/>
      <c r="K13" s="221"/>
      <c r="L13" s="221"/>
      <c r="M13" s="221"/>
      <c r="N13" s="221"/>
      <c r="O13" s="221"/>
      <c r="P13" s="221"/>
      <c r="Q13" t="b">
        <f t="shared" si="0"/>
        <v>1</v>
      </c>
    </row>
    <row r="14" spans="2:17">
      <c r="B14" s="217"/>
      <c r="C14" s="222"/>
      <c r="D14" s="222"/>
      <c r="E14" s="222"/>
      <c r="F14" s="218"/>
      <c r="G14" s="219"/>
      <c r="H14" s="220">
        <f>G14*'Budget Sheet'!$AC$176</f>
        <v>0</v>
      </c>
      <c r="I14" s="221"/>
      <c r="J14" s="221"/>
      <c r="K14" s="221"/>
      <c r="L14" s="221"/>
      <c r="M14" s="221"/>
      <c r="N14" s="221"/>
      <c r="O14" s="221"/>
      <c r="P14" s="221"/>
      <c r="Q14" t="b">
        <f t="shared" si="0"/>
        <v>1</v>
      </c>
    </row>
    <row r="15" spans="2:17">
      <c r="B15" s="217"/>
      <c r="C15" s="222"/>
      <c r="D15" s="222"/>
      <c r="E15" s="222"/>
      <c r="F15" s="218"/>
      <c r="G15" s="219"/>
      <c r="H15" s="220">
        <f>G15*'Budget Sheet'!$AC$176</f>
        <v>0</v>
      </c>
      <c r="I15" s="221"/>
      <c r="J15" s="221"/>
      <c r="K15" s="221"/>
      <c r="L15" s="221"/>
      <c r="M15" s="221"/>
      <c r="N15" s="221"/>
      <c r="O15" s="221"/>
      <c r="P15" s="221"/>
      <c r="Q15" t="b">
        <f t="shared" si="0"/>
        <v>1</v>
      </c>
    </row>
    <row r="16" spans="2:17">
      <c r="B16" s="217"/>
      <c r="C16" s="217"/>
      <c r="D16" s="217"/>
      <c r="E16" s="217"/>
      <c r="F16" s="218"/>
      <c r="G16" s="219"/>
      <c r="H16" s="220">
        <f>G16*'Budget Sheet'!$AC$176</f>
        <v>0</v>
      </c>
      <c r="I16" s="221"/>
      <c r="J16" s="221"/>
      <c r="K16" s="221"/>
      <c r="L16" s="221"/>
      <c r="M16" s="221"/>
      <c r="N16" s="221"/>
      <c r="O16" s="221"/>
      <c r="P16" s="221"/>
      <c r="Q16" t="b">
        <f t="shared" si="0"/>
        <v>1</v>
      </c>
    </row>
    <row r="17" spans="2:17">
      <c r="B17" s="217"/>
      <c r="C17" s="222"/>
      <c r="D17" s="222"/>
      <c r="E17" s="222"/>
      <c r="F17" s="218"/>
      <c r="G17" s="219"/>
      <c r="H17" s="220">
        <f>G17*'Budget Sheet'!$AC$176</f>
        <v>0</v>
      </c>
      <c r="I17" s="221"/>
      <c r="J17" s="221"/>
      <c r="K17" s="221"/>
      <c r="L17" s="221"/>
      <c r="M17" s="221"/>
      <c r="N17" s="221"/>
      <c r="O17" s="221"/>
      <c r="P17" s="221"/>
      <c r="Q17" t="b">
        <f t="shared" si="0"/>
        <v>1</v>
      </c>
    </row>
    <row r="18" spans="2:17">
      <c r="B18" s="217"/>
      <c r="C18" s="222"/>
      <c r="D18" s="222"/>
      <c r="E18" s="222"/>
      <c r="F18" s="218"/>
      <c r="G18" s="219"/>
      <c r="H18" s="220">
        <f>G18*'Budget Sheet'!$AC$176</f>
        <v>0</v>
      </c>
      <c r="I18" s="221"/>
      <c r="J18" s="221"/>
      <c r="K18" s="221"/>
      <c r="L18" s="221"/>
      <c r="M18" s="221"/>
      <c r="N18" s="221"/>
      <c r="O18" s="221"/>
      <c r="P18" s="221"/>
      <c r="Q18" t="b">
        <f t="shared" si="0"/>
        <v>1</v>
      </c>
    </row>
    <row r="19" spans="2:17">
      <c r="B19" s="217"/>
      <c r="C19" s="222"/>
      <c r="D19" s="222"/>
      <c r="E19" s="222"/>
      <c r="F19" s="218"/>
      <c r="G19" s="219"/>
      <c r="H19" s="220">
        <f>G19*'Budget Sheet'!$AC$176</f>
        <v>0</v>
      </c>
      <c r="I19" s="221"/>
      <c r="J19" s="221"/>
      <c r="K19" s="221"/>
      <c r="L19" s="221"/>
      <c r="M19" s="221"/>
      <c r="N19" s="221"/>
      <c r="O19" s="221"/>
      <c r="P19" s="221"/>
      <c r="Q19" t="b">
        <f t="shared" si="0"/>
        <v>1</v>
      </c>
    </row>
    <row r="20" spans="2:17">
      <c r="B20" s="217"/>
      <c r="C20" s="222"/>
      <c r="D20" s="222"/>
      <c r="E20" s="222"/>
      <c r="F20" s="218"/>
      <c r="G20" s="223"/>
      <c r="H20" s="220">
        <f>G20*'Budget Sheet'!$AC$176</f>
        <v>0</v>
      </c>
      <c r="I20" s="221"/>
      <c r="J20" s="221"/>
      <c r="K20" s="221"/>
      <c r="L20" s="221"/>
      <c r="M20" s="221"/>
      <c r="N20" s="221"/>
      <c r="O20" s="221"/>
      <c r="P20" s="221"/>
      <c r="Q20" t="b">
        <f t="shared" si="0"/>
        <v>1</v>
      </c>
    </row>
    <row r="21" spans="2:17">
      <c r="B21" s="217"/>
      <c r="C21" s="217"/>
      <c r="D21" s="224"/>
      <c r="E21" s="225"/>
      <c r="F21" s="218"/>
      <c r="G21" s="226"/>
      <c r="H21" s="220">
        <f>G21*'Budget Sheet'!$AC$176</f>
        <v>0</v>
      </c>
      <c r="I21" s="221"/>
      <c r="J21" s="221"/>
      <c r="K21" s="221"/>
      <c r="L21" s="221"/>
      <c r="M21" s="221"/>
      <c r="N21" s="221"/>
      <c r="O21" s="221"/>
      <c r="P21" s="221"/>
      <c r="Q21" t="b">
        <f t="shared" si="0"/>
        <v>1</v>
      </c>
    </row>
    <row r="22" spans="2:17">
      <c r="B22" s="217"/>
      <c r="C22" s="217"/>
      <c r="D22" s="217"/>
      <c r="E22" s="217"/>
      <c r="F22" s="218"/>
      <c r="G22" s="218"/>
      <c r="H22" s="220">
        <f>G22*'Budget Sheet'!$AC$176</f>
        <v>0</v>
      </c>
      <c r="I22" s="221"/>
      <c r="J22" s="221"/>
      <c r="K22" s="221"/>
      <c r="L22" s="221"/>
      <c r="M22" s="221"/>
      <c r="N22" s="221"/>
      <c r="O22" s="221"/>
      <c r="P22" s="221"/>
      <c r="Q22" t="b">
        <f t="shared" si="0"/>
        <v>1</v>
      </c>
    </row>
    <row r="23" spans="2:17" ht="15.6">
      <c r="B23" s="372" t="s">
        <v>111</v>
      </c>
      <c r="C23" s="373"/>
      <c r="D23" s="373"/>
      <c r="E23" s="373"/>
      <c r="F23" s="374"/>
      <c r="G23" s="230">
        <f t="shared" ref="G23:L23" si="1">SUM(G4:G22)</f>
        <v>0.2</v>
      </c>
      <c r="H23" s="237">
        <f t="shared" si="1"/>
        <v>0</v>
      </c>
      <c r="I23" s="237">
        <f t="shared" si="1"/>
        <v>0</v>
      </c>
      <c r="J23" s="237">
        <f t="shared" si="1"/>
        <v>0</v>
      </c>
      <c r="K23" s="237">
        <f t="shared" si="1"/>
        <v>0</v>
      </c>
      <c r="L23" s="237">
        <f t="shared" si="1"/>
        <v>0</v>
      </c>
      <c r="M23" s="238">
        <f t="shared" ref="M23:P23" si="2">SUM(M4:M22)</f>
        <v>0</v>
      </c>
      <c r="N23" s="238">
        <f t="shared" si="2"/>
        <v>0</v>
      </c>
      <c r="O23" s="238">
        <f t="shared" si="2"/>
        <v>0</v>
      </c>
      <c r="P23" s="238">
        <f t="shared" si="2"/>
        <v>0</v>
      </c>
      <c r="Q23" t="b">
        <f t="shared" si="0"/>
        <v>1</v>
      </c>
    </row>
    <row r="24" spans="2:17">
      <c r="G24" t="b">
        <f>G23=100%</f>
        <v>0</v>
      </c>
      <c r="H24" s="227"/>
      <c r="I24" s="228"/>
      <c r="J24" s="228"/>
      <c r="K24" s="228"/>
      <c r="L24" s="228"/>
      <c r="M24" s="228"/>
      <c r="N24" s="228"/>
      <c r="O24" s="228"/>
      <c r="P24" s="228"/>
    </row>
    <row r="25" spans="2:17">
      <c r="H25" s="227"/>
      <c r="I25" s="228"/>
      <c r="J25" s="228"/>
      <c r="K25" s="228"/>
      <c r="L25" s="228"/>
      <c r="M25" s="228"/>
      <c r="N25" s="228"/>
      <c r="O25" s="228"/>
      <c r="P25" s="228"/>
    </row>
    <row r="26" spans="2:17">
      <c r="Q26" s="227"/>
    </row>
    <row r="27" spans="2:17">
      <c r="H27" s="227"/>
    </row>
    <row r="36" spans="3:3">
      <c r="C36" s="229"/>
    </row>
  </sheetData>
  <mergeCells count="4">
    <mergeCell ref="M2:P2"/>
    <mergeCell ref="B2:G2"/>
    <mergeCell ref="H2:L2"/>
    <mergeCell ref="B23:F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A67BA-A671-4CF1-AC8D-FC3C9672245F}">
  <sheetPr>
    <tabColor rgb="FF009A46"/>
  </sheetPr>
  <dimension ref="A1:L17"/>
  <sheetViews>
    <sheetView zoomScaleNormal="100" workbookViewId="0">
      <selection activeCell="C8" sqref="C8"/>
    </sheetView>
  </sheetViews>
  <sheetFormatPr defaultColWidth="8.7109375" defaultRowHeight="14.45"/>
  <cols>
    <col min="1" max="1" width="10.7109375" style="10" customWidth="1"/>
    <col min="2" max="2" width="26.7109375" style="10" bestFit="1" customWidth="1"/>
    <col min="3" max="3" width="25.42578125" style="10" customWidth="1"/>
    <col min="4" max="4" width="17.7109375" style="10" customWidth="1"/>
    <col min="5" max="5" width="19.28515625" style="10" customWidth="1"/>
    <col min="6" max="6" width="58.7109375" style="10" customWidth="1"/>
    <col min="7" max="16384" width="8.7109375" style="10"/>
  </cols>
  <sheetData>
    <row r="1" spans="1:12" s="1" customFormat="1" ht="16.5" customHeight="1">
      <c r="A1" s="21"/>
      <c r="B1" s="22"/>
      <c r="C1" s="22"/>
      <c r="D1" s="22"/>
      <c r="E1" s="22"/>
      <c r="F1" s="376"/>
      <c r="G1" s="376"/>
      <c r="H1" s="377"/>
      <c r="I1" s="377"/>
      <c r="J1" s="377"/>
      <c r="K1" s="377"/>
      <c r="L1" s="377"/>
    </row>
    <row r="2" spans="1:12" s="215" customFormat="1" ht="25.5" customHeight="1">
      <c r="B2" s="339" t="s">
        <v>163</v>
      </c>
      <c r="C2" s="339"/>
      <c r="D2" s="339"/>
      <c r="E2" s="339"/>
      <c r="F2" s="339"/>
      <c r="G2" s="339"/>
      <c r="H2" s="339"/>
      <c r="I2" s="339"/>
      <c r="J2" s="339"/>
      <c r="K2" s="339"/>
    </row>
    <row r="3" spans="1:12" s="11" customFormat="1" ht="17.25" customHeight="1">
      <c r="B3" s="23"/>
      <c r="C3" s="23"/>
      <c r="D3" s="23"/>
      <c r="E3" s="23"/>
      <c r="F3" s="23"/>
      <c r="G3" s="23"/>
      <c r="H3" s="23"/>
      <c r="I3" s="23"/>
      <c r="J3" s="23"/>
      <c r="K3" s="23"/>
    </row>
    <row r="4" spans="1:12" ht="14.85" customHeight="1">
      <c r="A4" s="375" t="s">
        <v>164</v>
      </c>
      <c r="B4" s="375"/>
      <c r="C4" s="375"/>
      <c r="D4" s="375"/>
      <c r="E4" s="375"/>
    </row>
    <row r="5" spans="1:12" ht="14.85" customHeight="1">
      <c r="A5" s="375"/>
      <c r="B5" s="375"/>
      <c r="C5" s="375"/>
      <c r="D5" s="375"/>
      <c r="E5" s="375"/>
    </row>
    <row r="6" spans="1:12" ht="15" thickBot="1"/>
    <row r="7" spans="1:12" ht="60" customHeight="1" thickBot="1">
      <c r="A7" s="89" t="s">
        <v>165</v>
      </c>
      <c r="B7" s="90" t="s">
        <v>7</v>
      </c>
      <c r="C7" s="91" t="s">
        <v>166</v>
      </c>
      <c r="D7" s="92" t="s">
        <v>167</v>
      </c>
      <c r="E7" s="92" t="s">
        <v>168</v>
      </c>
      <c r="F7" s="93" t="s">
        <v>169</v>
      </c>
    </row>
    <row r="8" spans="1:12" ht="29.25" customHeight="1">
      <c r="A8" s="34">
        <v>1</v>
      </c>
      <c r="B8" s="35" t="s">
        <v>48</v>
      </c>
      <c r="C8" s="25"/>
      <c r="D8" s="25"/>
      <c r="E8" s="28"/>
      <c r="F8" s="30"/>
    </row>
    <row r="9" spans="1:12" ht="29.25" customHeight="1">
      <c r="A9" s="32">
        <v>3</v>
      </c>
      <c r="B9" s="33" t="s">
        <v>48</v>
      </c>
      <c r="C9" s="26"/>
      <c r="D9" s="26"/>
      <c r="E9" s="29"/>
      <c r="F9" s="31"/>
    </row>
    <row r="10" spans="1:12" ht="29.25" customHeight="1">
      <c r="A10" s="32">
        <v>3</v>
      </c>
      <c r="B10" s="33" t="s">
        <v>48</v>
      </c>
      <c r="C10" s="26"/>
      <c r="D10" s="26"/>
      <c r="E10" s="29"/>
      <c r="F10" s="31"/>
    </row>
    <row r="11" spans="1:12" ht="31.5" customHeight="1">
      <c r="A11" s="32">
        <v>4</v>
      </c>
      <c r="B11" s="33" t="s">
        <v>48</v>
      </c>
      <c r="C11" s="26"/>
      <c r="D11" s="26"/>
      <c r="E11" s="29"/>
      <c r="F11" s="31"/>
    </row>
    <row r="12" spans="1:12">
      <c r="A12" s="24" t="s">
        <v>170</v>
      </c>
      <c r="B12" s="1"/>
      <c r="C12" s="1"/>
      <c r="D12" s="1"/>
      <c r="E12" s="1"/>
      <c r="F12" s="1"/>
    </row>
    <row r="17" spans="6:6">
      <c r="F17" s="27"/>
    </row>
  </sheetData>
  <mergeCells count="4">
    <mergeCell ref="A4:E5"/>
    <mergeCell ref="F1:G1"/>
    <mergeCell ref="H1:L1"/>
    <mergeCell ref="B2:K2"/>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CFA37-E87E-4905-9F15-9520ADD6A05D}">
  <sheetPr>
    <tabColor rgb="FF009A46"/>
  </sheetPr>
  <dimension ref="B1:M30"/>
  <sheetViews>
    <sheetView zoomScale="70" zoomScaleNormal="70" workbookViewId="0">
      <selection activeCell="A2" sqref="A2:XFD2"/>
    </sheetView>
  </sheetViews>
  <sheetFormatPr defaultColWidth="8.7109375" defaultRowHeight="14.1"/>
  <cols>
    <col min="1" max="1" width="8.7109375" style="122"/>
    <col min="2" max="2" width="19" style="122" customWidth="1"/>
    <col min="3" max="3" width="18.7109375" style="122" bestFit="1" customWidth="1"/>
    <col min="4" max="4" width="29.42578125" style="128" customWidth="1"/>
    <col min="5" max="5" width="24" style="122" customWidth="1"/>
    <col min="6" max="7" width="36.7109375" style="122" customWidth="1"/>
    <col min="8" max="8" width="76.28515625" style="122" customWidth="1"/>
    <col min="9" max="16384" width="8.7109375" style="122"/>
  </cols>
  <sheetData>
    <row r="1" spans="2:13" ht="16.5" customHeight="1">
      <c r="B1" s="118"/>
      <c r="C1" s="118"/>
      <c r="D1" s="119"/>
      <c r="E1" s="118"/>
      <c r="F1" s="118"/>
      <c r="G1" s="120"/>
      <c r="H1" s="121"/>
      <c r="I1" s="245"/>
      <c r="J1" s="245"/>
      <c r="K1" s="245"/>
      <c r="L1" s="245"/>
      <c r="M1" s="245"/>
    </row>
    <row r="2" spans="2:13" s="211" customFormat="1" ht="25.5" customHeight="1">
      <c r="C2" s="378" t="s">
        <v>171</v>
      </c>
      <c r="D2" s="378"/>
      <c r="E2" s="378"/>
      <c r="F2" s="378"/>
      <c r="G2" s="378"/>
      <c r="H2" s="378"/>
      <c r="I2" s="378"/>
      <c r="J2" s="378"/>
      <c r="K2" s="378"/>
      <c r="L2" s="378"/>
    </row>
    <row r="4" spans="2:13" ht="120" customHeight="1" thickBot="1">
      <c r="B4" s="123" t="s">
        <v>172</v>
      </c>
      <c r="C4" s="124" t="s">
        <v>173</v>
      </c>
      <c r="D4" s="125" t="s">
        <v>174</v>
      </c>
      <c r="E4" s="124" t="s">
        <v>175</v>
      </c>
      <c r="F4" s="124" t="s">
        <v>176</v>
      </c>
      <c r="G4" s="124" t="s">
        <v>177</v>
      </c>
      <c r="H4" s="124" t="s">
        <v>178</v>
      </c>
    </row>
    <row r="5" spans="2:13" ht="29.25" customHeight="1">
      <c r="B5" s="126"/>
      <c r="C5" s="126"/>
      <c r="D5" s="126"/>
      <c r="E5" s="126"/>
      <c r="F5" s="126"/>
      <c r="G5" s="126"/>
      <c r="H5" s="126"/>
    </row>
    <row r="6" spans="2:13" ht="29.25" customHeight="1">
      <c r="B6" s="126"/>
      <c r="C6" s="126"/>
      <c r="D6" s="126"/>
      <c r="E6" s="126"/>
      <c r="F6" s="126"/>
      <c r="G6" s="126"/>
      <c r="H6" s="126"/>
    </row>
    <row r="7" spans="2:13" ht="29.25" customHeight="1">
      <c r="B7" s="126"/>
      <c r="C7" s="126"/>
      <c r="D7" s="126"/>
      <c r="E7" s="126"/>
      <c r="F7" s="126"/>
      <c r="G7" s="126"/>
      <c r="H7" s="126"/>
    </row>
    <row r="8" spans="2:13" ht="31.5" customHeight="1">
      <c r="B8" s="126"/>
      <c r="C8" s="126"/>
      <c r="D8" s="126"/>
      <c r="E8" s="126"/>
      <c r="F8" s="126"/>
      <c r="G8" s="126"/>
      <c r="H8" s="126"/>
    </row>
    <row r="9" spans="2:13" ht="31.5" customHeight="1">
      <c r="B9" s="126"/>
      <c r="C9" s="126"/>
      <c r="D9" s="126"/>
      <c r="E9" s="126"/>
      <c r="F9" s="126"/>
      <c r="G9" s="126"/>
      <c r="H9" s="126"/>
    </row>
    <row r="10" spans="2:13" ht="31.5" customHeight="1">
      <c r="B10" s="126"/>
      <c r="C10" s="126"/>
      <c r="D10" s="126"/>
      <c r="E10" s="126"/>
      <c r="F10" s="126"/>
      <c r="G10" s="126"/>
      <c r="H10" s="126"/>
    </row>
    <row r="11" spans="2:13" ht="31.5" customHeight="1">
      <c r="B11" s="126"/>
      <c r="C11" s="126"/>
      <c r="D11" s="126"/>
      <c r="E11" s="126"/>
      <c r="F11" s="126"/>
      <c r="G11" s="126"/>
      <c r="H11" s="126"/>
    </row>
    <row r="12" spans="2:13" ht="31.5" customHeight="1">
      <c r="B12" s="126"/>
      <c r="C12" s="126"/>
      <c r="D12" s="126"/>
      <c r="E12" s="126"/>
      <c r="F12" s="126"/>
      <c r="G12" s="126"/>
      <c r="H12" s="126"/>
    </row>
    <row r="13" spans="2:13" ht="31.5" customHeight="1">
      <c r="B13" s="126"/>
      <c r="C13" s="126"/>
      <c r="D13" s="126"/>
      <c r="E13" s="126"/>
      <c r="F13" s="126"/>
      <c r="G13" s="126"/>
      <c r="H13" s="126"/>
    </row>
    <row r="14" spans="2:13" ht="31.5" customHeight="1">
      <c r="B14" s="126"/>
      <c r="C14" s="126"/>
      <c r="D14" s="126"/>
      <c r="E14" s="126"/>
      <c r="F14" s="126"/>
      <c r="G14" s="126"/>
      <c r="H14" s="126"/>
    </row>
    <row r="15" spans="2:13" ht="31.5" customHeight="1">
      <c r="B15" s="126"/>
      <c r="C15" s="126"/>
      <c r="D15" s="126"/>
      <c r="E15" s="126"/>
      <c r="F15" s="126"/>
      <c r="G15" s="126"/>
      <c r="H15" s="126"/>
    </row>
    <row r="16" spans="2:13" ht="31.5" customHeight="1">
      <c r="B16" s="126"/>
      <c r="C16" s="126"/>
      <c r="D16" s="126"/>
      <c r="E16" s="126"/>
      <c r="F16" s="126"/>
      <c r="G16" s="126"/>
      <c r="H16" s="126"/>
    </row>
    <row r="17" spans="2:8" ht="31.5" customHeight="1">
      <c r="B17" s="126"/>
      <c r="C17" s="126"/>
      <c r="D17" s="126"/>
      <c r="E17" s="126"/>
      <c r="F17" s="126"/>
      <c r="G17" s="126"/>
      <c r="H17" s="126"/>
    </row>
    <row r="18" spans="2:8" ht="31.5" customHeight="1">
      <c r="B18" s="126"/>
      <c r="C18" s="126"/>
      <c r="D18" s="126"/>
      <c r="E18" s="126"/>
      <c r="F18" s="126"/>
      <c r="G18" s="126"/>
      <c r="H18" s="126"/>
    </row>
    <row r="19" spans="2:8" ht="31.5" customHeight="1">
      <c r="B19" s="126"/>
      <c r="C19" s="126"/>
      <c r="D19" s="126"/>
      <c r="E19" s="126"/>
      <c r="F19" s="126"/>
      <c r="G19" s="126"/>
      <c r="H19" s="126"/>
    </row>
    <row r="20" spans="2:8" ht="31.5" customHeight="1">
      <c r="B20" s="126"/>
      <c r="C20" s="126"/>
      <c r="D20" s="126"/>
      <c r="E20" s="126"/>
      <c r="F20" s="126"/>
      <c r="G20" s="126"/>
      <c r="H20" s="126"/>
    </row>
    <row r="21" spans="2:8" ht="31.5" customHeight="1">
      <c r="B21" s="126"/>
      <c r="C21" s="126"/>
      <c r="D21" s="126"/>
      <c r="E21" s="126"/>
      <c r="F21" s="126"/>
      <c r="G21" s="126"/>
      <c r="H21" s="126"/>
    </row>
    <row r="22" spans="2:8" ht="31.5" customHeight="1">
      <c r="B22" s="126"/>
      <c r="C22" s="126"/>
      <c r="D22" s="126"/>
      <c r="E22" s="126"/>
      <c r="F22" s="126"/>
      <c r="G22" s="126"/>
      <c r="H22" s="126"/>
    </row>
    <row r="23" spans="2:8" ht="31.5" customHeight="1">
      <c r="B23" s="126"/>
      <c r="C23" s="126"/>
      <c r="D23" s="126"/>
      <c r="E23" s="126"/>
      <c r="F23" s="126"/>
      <c r="G23" s="126"/>
      <c r="H23" s="126"/>
    </row>
    <row r="24" spans="2:8" ht="31.5" customHeight="1">
      <c r="B24" s="126"/>
      <c r="C24" s="126"/>
      <c r="D24" s="126"/>
      <c r="E24" s="126"/>
      <c r="F24" s="126"/>
      <c r="G24" s="126"/>
      <c r="H24" s="126"/>
    </row>
    <row r="25" spans="2:8" ht="31.5" customHeight="1">
      <c r="B25" s="126"/>
      <c r="C25" s="126"/>
      <c r="D25" s="126"/>
      <c r="E25" s="126"/>
      <c r="F25" s="126"/>
      <c r="G25" s="126"/>
      <c r="H25" s="126"/>
    </row>
    <row r="26" spans="2:8" ht="31.5" customHeight="1">
      <c r="B26" s="126"/>
      <c r="C26" s="126"/>
      <c r="D26" s="126"/>
      <c r="E26" s="126"/>
      <c r="F26" s="126"/>
      <c r="G26" s="126"/>
      <c r="H26" s="126"/>
    </row>
    <row r="27" spans="2:8" ht="31.5" customHeight="1">
      <c r="B27" s="126"/>
      <c r="C27" s="126"/>
      <c r="D27" s="126"/>
      <c r="E27" s="126"/>
      <c r="F27" s="126"/>
      <c r="G27" s="126"/>
      <c r="H27" s="126"/>
    </row>
    <row r="28" spans="2:8" ht="31.5" customHeight="1">
      <c r="B28" s="126"/>
      <c r="C28" s="126"/>
      <c r="D28" s="126"/>
      <c r="E28" s="126"/>
      <c r="F28" s="126"/>
      <c r="G28" s="126"/>
      <c r="H28" s="126"/>
    </row>
    <row r="29" spans="2:8" ht="31.5" customHeight="1">
      <c r="B29" s="126"/>
      <c r="C29" s="126"/>
      <c r="D29" s="126"/>
      <c r="E29" s="126"/>
      <c r="F29" s="126"/>
      <c r="G29" s="126"/>
      <c r="H29" s="126"/>
    </row>
    <row r="30" spans="2:8">
      <c r="B30" s="127" t="s">
        <v>179</v>
      </c>
    </row>
  </sheetData>
  <mergeCells count="2">
    <mergeCell ref="I1:M1"/>
    <mergeCell ref="C2:L2"/>
  </mergeCells>
  <phoneticPr fontId="59" type="noConversion"/>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3">
        <x14:dataValidation type="list" allowBlank="1" showInputMessage="1" showErrorMessage="1" xr:uid="{39E9F894-12C0-49C1-870D-4C0756BF4E3E}">
          <x14:formula1>
            <xm:f>'Inputs Budget Summary'!$B$7:$B$14</xm:f>
          </x14:formula1>
          <xm:sqref>C5:C29</xm:sqref>
        </x14:dataValidation>
        <x14:dataValidation type="list" allowBlank="1" showInputMessage="1" showErrorMessage="1" xr:uid="{9D56D5EA-53F8-4A45-BBDF-38F1DD4F0C63}">
          <x14:formula1>
            <xm:f>'1.Eligible costs guidance'!$B$38:$B$39</xm:f>
          </x14:formula1>
          <xm:sqref>G5:G29</xm:sqref>
        </x14:dataValidation>
        <x14:dataValidation type="list" allowBlank="1" showInputMessage="1" showErrorMessage="1" xr:uid="{9437CF55-F896-4CB6-B970-DFCC951F7A6A}">
          <x14:formula1>
            <xm:f>'1.Eligible costs guidance'!$B$33:$B$35</xm:f>
          </x14:formula1>
          <xm:sqref>H5:H29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0F32E-0E76-47EF-96E2-086CAEC6BC9D}">
  <sheetPr>
    <pageSetUpPr fitToPage="1"/>
  </sheetPr>
  <dimension ref="B1:AR27"/>
  <sheetViews>
    <sheetView tabSelected="1" topLeftCell="A10" zoomScale="90" zoomScaleNormal="90" workbookViewId="0">
      <selection activeCell="L32" sqref="L32"/>
    </sheetView>
  </sheetViews>
  <sheetFormatPr defaultColWidth="9.28515625" defaultRowHeight="14.1"/>
  <cols>
    <col min="1" max="1" width="9.28515625" style="122"/>
    <col min="2" max="2" width="28.7109375" style="122" customWidth="1"/>
    <col min="3" max="3" width="17.42578125" style="122" customWidth="1"/>
    <col min="4" max="4" width="18.42578125" style="122" customWidth="1"/>
    <col min="5" max="5" width="0.42578125" style="122" hidden="1" customWidth="1"/>
    <col min="6" max="8" width="15.7109375" style="122" hidden="1" customWidth="1"/>
    <col min="9" max="9" width="0.42578125" style="122" customWidth="1"/>
    <col min="10" max="14" width="15.7109375" style="122" customWidth="1"/>
    <col min="15" max="15" width="0.42578125" style="122" customWidth="1"/>
    <col min="16" max="20" width="15.7109375" style="122" customWidth="1"/>
    <col min="21" max="21" width="0.42578125" style="122" customWidth="1"/>
    <col min="22" max="22" width="19.42578125" style="122" customWidth="1"/>
    <col min="23" max="23" width="13" style="80" customWidth="1"/>
    <col min="24" max="27" width="13" style="171" customWidth="1"/>
    <col min="28" max="28" width="15.28515625" style="122" customWidth="1"/>
    <col min="29" max="33" width="13" style="122" customWidth="1"/>
    <col min="34" max="34" width="0.42578125" style="122" customWidth="1"/>
    <col min="35" max="38" width="13" style="122" customWidth="1"/>
    <col min="39" max="39" width="0.42578125" style="122" customWidth="1"/>
    <col min="40" max="43" width="13" style="122" customWidth="1"/>
    <col min="44" max="16384" width="9.28515625" style="122"/>
  </cols>
  <sheetData>
    <row r="1" spans="2:44" ht="35.85" customHeight="1">
      <c r="E1" s="164"/>
      <c r="H1" s="164"/>
      <c r="I1" s="164"/>
      <c r="N1" s="164"/>
      <c r="O1" s="164"/>
      <c r="T1" s="164"/>
      <c r="U1" s="164"/>
      <c r="V1" s="118"/>
      <c r="W1" s="120"/>
      <c r="X1" s="247"/>
      <c r="Y1" s="247"/>
      <c r="Z1" s="245"/>
      <c r="AA1" s="245"/>
      <c r="AB1" s="245"/>
      <c r="AC1" s="245"/>
      <c r="AD1" s="245"/>
      <c r="AE1" s="165"/>
      <c r="AF1" s="165"/>
      <c r="AG1" s="165"/>
      <c r="AH1" s="164"/>
      <c r="AM1" s="164"/>
    </row>
    <row r="2" spans="2:44" s="211" customFormat="1" ht="18" customHeight="1">
      <c r="B2" s="209" t="s">
        <v>180</v>
      </c>
      <c r="C2" s="210"/>
      <c r="D2" s="210"/>
      <c r="E2" s="209"/>
      <c r="F2" s="210"/>
      <c r="G2" s="210"/>
      <c r="H2" s="209"/>
      <c r="I2" s="209"/>
      <c r="J2" s="210"/>
      <c r="K2" s="210"/>
      <c r="L2" s="210"/>
      <c r="M2" s="210"/>
      <c r="N2" s="209"/>
      <c r="O2" s="209"/>
      <c r="P2" s="210"/>
      <c r="Q2" s="210"/>
      <c r="R2" s="210"/>
      <c r="S2" s="210"/>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row>
    <row r="3" spans="2:44" s="80" customFormat="1" ht="18" customHeight="1">
      <c r="B3" s="166" t="s">
        <v>181</v>
      </c>
      <c r="C3" s="167"/>
      <c r="D3" s="167"/>
      <c r="E3" s="168"/>
      <c r="F3" s="167"/>
      <c r="G3" s="167"/>
      <c r="H3" s="168"/>
      <c r="I3" s="168"/>
      <c r="J3" s="167"/>
      <c r="K3" s="167"/>
      <c r="L3" s="167"/>
      <c r="M3" s="167"/>
      <c r="N3" s="168"/>
      <c r="O3" s="168"/>
      <c r="P3" s="167"/>
      <c r="Q3" s="167"/>
      <c r="R3" s="167"/>
      <c r="S3" s="167"/>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row>
    <row r="4" spans="2:44" s="80" customFormat="1" ht="18" customHeight="1">
      <c r="B4" s="168"/>
      <c r="C4" s="167"/>
      <c r="D4" s="167"/>
      <c r="E4" s="168"/>
      <c r="F4" s="167"/>
      <c r="G4" s="167"/>
      <c r="H4" s="168"/>
      <c r="I4" s="168"/>
      <c r="J4" s="167"/>
      <c r="K4" s="167"/>
      <c r="L4" s="167"/>
      <c r="M4" s="167"/>
      <c r="N4" s="168"/>
      <c r="O4" s="168"/>
      <c r="P4" s="167"/>
      <c r="Q4" s="167"/>
      <c r="R4" s="167"/>
      <c r="S4" s="167"/>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row>
    <row r="5" spans="2:44" ht="20.100000000000001" customHeight="1">
      <c r="B5" s="169"/>
      <c r="F5" s="248" t="s">
        <v>182</v>
      </c>
      <c r="G5" s="249"/>
      <c r="H5" s="250"/>
      <c r="J5" s="248" t="s">
        <v>183</v>
      </c>
      <c r="K5" s="249"/>
      <c r="L5" s="249"/>
      <c r="M5" s="249"/>
      <c r="N5" s="250"/>
      <c r="P5" s="248" t="s">
        <v>184</v>
      </c>
      <c r="Q5" s="249"/>
      <c r="R5" s="249"/>
      <c r="S5" s="249"/>
      <c r="T5" s="250"/>
      <c r="V5" s="170" t="s">
        <v>185</v>
      </c>
    </row>
    <row r="6" spans="2:44" ht="20.100000000000001" customHeight="1">
      <c r="B6" s="202" t="s">
        <v>186</v>
      </c>
      <c r="C6" s="203" t="s">
        <v>187</v>
      </c>
      <c r="D6" s="203" t="s">
        <v>188</v>
      </c>
      <c r="E6" s="204"/>
      <c r="F6" s="205" t="s">
        <v>77</v>
      </c>
      <c r="G6" s="205" t="s">
        <v>78</v>
      </c>
      <c r="H6" s="205" t="s">
        <v>111</v>
      </c>
      <c r="I6" s="204"/>
      <c r="J6" s="205" t="s">
        <v>75</v>
      </c>
      <c r="K6" s="205" t="s">
        <v>76</v>
      </c>
      <c r="L6" s="205" t="s">
        <v>77</v>
      </c>
      <c r="M6" s="205" t="s">
        <v>78</v>
      </c>
      <c r="N6" s="205" t="s">
        <v>111</v>
      </c>
      <c r="O6" s="204"/>
      <c r="P6" s="205" t="s">
        <v>75</v>
      </c>
      <c r="Q6" s="205" t="s">
        <v>76</v>
      </c>
      <c r="R6" s="205" t="s">
        <v>77</v>
      </c>
      <c r="S6" s="205" t="s">
        <v>78</v>
      </c>
      <c r="T6" s="205" t="s">
        <v>111</v>
      </c>
      <c r="U6" s="204"/>
      <c r="V6" s="205" t="s">
        <v>111</v>
      </c>
      <c r="AR6" s="172"/>
    </row>
    <row r="7" spans="2:44" ht="20.100000000000001" customHeight="1">
      <c r="B7" s="173" t="s">
        <v>132</v>
      </c>
      <c r="C7" s="174">
        <f>COUNTIF('Staff list'!$C:$C,'Inputs Budget Summary'!B7)</f>
        <v>0</v>
      </c>
      <c r="D7" s="174">
        <f>SUMIF('Staff list'!$C:$C,'Inputs Budget Summary'!B7,'Staff list'!$E:$E)</f>
        <v>0</v>
      </c>
      <c r="E7" s="171"/>
      <c r="F7" s="175" t="e">
        <f>SUMIF('Budget Sheet'!$H:$H,'Inputs Budget Summary'!$B7,'Budget Sheet'!#REF!)</f>
        <v>#REF!</v>
      </c>
      <c r="G7" s="175" t="e">
        <f>SUMIF('Budget Sheet'!$H:$H,'Inputs Budget Summary'!$B7,'Budget Sheet'!#REF!)</f>
        <v>#REF!</v>
      </c>
      <c r="H7" s="176" t="e">
        <f t="shared" ref="H7:H14" si="0">SUM(F7:G7)</f>
        <v>#REF!</v>
      </c>
      <c r="I7" s="171"/>
      <c r="J7" s="175">
        <f>SUMIF('Budget Sheet'!$H:$H,'Inputs Budget Summary'!$B7,'Budget Sheet'!P:P)</f>
        <v>0</v>
      </c>
      <c r="K7" s="175">
        <f>SUMIF('Budget Sheet'!$H:$H,'Inputs Budget Summary'!$B7,'Budget Sheet'!T:T)</f>
        <v>0</v>
      </c>
      <c r="L7" s="175">
        <f>SUMIF('Budget Sheet'!$H:$H,'Inputs Budget Summary'!$B7,'Budget Sheet'!X:X)</f>
        <v>0</v>
      </c>
      <c r="M7" s="175">
        <f>SUMIF('Budget Sheet'!$H:$H,'Inputs Budget Summary'!$B7,'Budget Sheet'!AB:AB)</f>
        <v>0</v>
      </c>
      <c r="N7" s="176">
        <f>SUM(J7:M7)</f>
        <v>0</v>
      </c>
      <c r="O7" s="171"/>
      <c r="P7" s="175">
        <f>SUMIF('Budget Sheet'!$H:$H,'Inputs Budget Summary'!$B7,'Budget Sheet'!AD:AD)</f>
        <v>0</v>
      </c>
      <c r="Q7" s="175">
        <f>SUMIF('Budget Sheet'!$H:$H,'Inputs Budget Summary'!$B7,'Budget Sheet'!AE:AE)</f>
        <v>0</v>
      </c>
      <c r="R7" s="175">
        <f>SUMIF('Budget Sheet'!$H:$H,'Inputs Budget Summary'!$B7,'Budget Sheet'!AF:AF)</f>
        <v>0</v>
      </c>
      <c r="S7" s="175">
        <f>SUMIF('Budget Sheet'!$H:$H,'Inputs Budget Summary'!$B7,'Budget Sheet'!AG:AG)</f>
        <v>0</v>
      </c>
      <c r="T7" s="176">
        <f>SUM(P7:S7)</f>
        <v>0</v>
      </c>
      <c r="U7" s="171"/>
      <c r="V7" s="176">
        <f>SUM(N7,T7)</f>
        <v>0</v>
      </c>
      <c r="W7" s="177"/>
    </row>
    <row r="8" spans="2:44" ht="20.100000000000001" customHeight="1">
      <c r="B8" s="173" t="s">
        <v>135</v>
      </c>
      <c r="C8" s="174">
        <f>COUNTIF('Staff list'!$C:$C,'Inputs Budget Summary'!B8)</f>
        <v>0</v>
      </c>
      <c r="D8" s="174">
        <f>SUMIF('Staff list'!$C:$C,'Inputs Budget Summary'!B8,'Staff list'!$E:$E)</f>
        <v>0</v>
      </c>
      <c r="E8" s="171"/>
      <c r="F8" s="175" t="e">
        <f>SUMIF('Budget Sheet'!$H:$H,'Inputs Budget Summary'!$B8,'Budget Sheet'!#REF!)</f>
        <v>#REF!</v>
      </c>
      <c r="G8" s="175" t="e">
        <f>SUMIF('Budget Sheet'!$H:$H,'Inputs Budget Summary'!$B8,'Budget Sheet'!#REF!)</f>
        <v>#REF!</v>
      </c>
      <c r="H8" s="176" t="e">
        <f t="shared" si="0"/>
        <v>#REF!</v>
      </c>
      <c r="I8" s="171"/>
      <c r="J8" s="175">
        <f>SUMIF('Budget Sheet'!$H:$H,'Inputs Budget Summary'!$B8,'Budget Sheet'!P:P)</f>
        <v>0</v>
      </c>
      <c r="K8" s="175">
        <f>SUMIF('Budget Sheet'!$H:$H,'Inputs Budget Summary'!$B8,'Budget Sheet'!T:T)</f>
        <v>0</v>
      </c>
      <c r="L8" s="175">
        <f>SUMIF('Budget Sheet'!$H:$H,'Inputs Budget Summary'!$B8,'Budget Sheet'!X:X)</f>
        <v>0</v>
      </c>
      <c r="M8" s="175">
        <f>SUMIF('Budget Sheet'!$H:$H,'Inputs Budget Summary'!$B8,'Budget Sheet'!AB:AB)</f>
        <v>0</v>
      </c>
      <c r="N8" s="176">
        <f t="shared" ref="N8:N14" si="1">SUM(J8:M8)</f>
        <v>0</v>
      </c>
      <c r="O8" s="171"/>
      <c r="P8" s="175">
        <f>SUMIF('Budget Sheet'!$H:$H,'Inputs Budget Summary'!$B8,'Budget Sheet'!AD:AD)</f>
        <v>0</v>
      </c>
      <c r="Q8" s="175">
        <f>SUMIF('Budget Sheet'!$H:$H,'Inputs Budget Summary'!$B8,'Budget Sheet'!AE:AE)</f>
        <v>0</v>
      </c>
      <c r="R8" s="175">
        <f>SUMIF('Budget Sheet'!$H:$H,'Inputs Budget Summary'!$B8,'Budget Sheet'!AF:AF)</f>
        <v>0</v>
      </c>
      <c r="S8" s="175">
        <f>SUMIF('Budget Sheet'!$H:$H,'Inputs Budget Summary'!$B8,'Budget Sheet'!AG:AG)</f>
        <v>0</v>
      </c>
      <c r="T8" s="176">
        <f t="shared" ref="T8:T14" si="2">SUM(P8:S8)</f>
        <v>0</v>
      </c>
      <c r="U8" s="171"/>
      <c r="V8" s="176">
        <f t="shared" ref="V8:V22" si="3">SUM(N8,T8)</f>
        <v>0</v>
      </c>
      <c r="W8" s="177"/>
    </row>
    <row r="9" spans="2:44" s="80" customFormat="1" ht="20.100000000000001" customHeight="1">
      <c r="B9" s="173" t="s">
        <v>134</v>
      </c>
      <c r="C9" s="174">
        <f>COUNTIF('Staff list'!$C:$C,'Inputs Budget Summary'!B9)</f>
        <v>0</v>
      </c>
      <c r="D9" s="174">
        <f>SUMIF('Staff list'!$C:$C,'Inputs Budget Summary'!B9,'Staff list'!$E:$E)</f>
        <v>0</v>
      </c>
      <c r="E9" s="171"/>
      <c r="F9" s="175" t="e">
        <f>SUMIF('Budget Sheet'!$H:$H,'Inputs Budget Summary'!$B9,'Budget Sheet'!#REF!)</f>
        <v>#REF!</v>
      </c>
      <c r="G9" s="175" t="e">
        <f>SUMIF('Budget Sheet'!$H:$H,'Inputs Budget Summary'!$B9,'Budget Sheet'!#REF!)</f>
        <v>#REF!</v>
      </c>
      <c r="H9" s="176" t="e">
        <f t="shared" si="0"/>
        <v>#REF!</v>
      </c>
      <c r="I9" s="171"/>
      <c r="J9" s="175">
        <f>SUMIF('Budget Sheet'!$H:$H,'Inputs Budget Summary'!$B9,'Budget Sheet'!P:P)</f>
        <v>0</v>
      </c>
      <c r="K9" s="175">
        <f>SUMIF('Budget Sheet'!$H:$H,'Inputs Budget Summary'!$B9,'Budget Sheet'!T:T)</f>
        <v>0</v>
      </c>
      <c r="L9" s="175">
        <f>SUMIF('Budget Sheet'!$H:$H,'Inputs Budget Summary'!$B9,'Budget Sheet'!X:X)</f>
        <v>0</v>
      </c>
      <c r="M9" s="175">
        <f>SUMIF('Budget Sheet'!$H:$H,'Inputs Budget Summary'!$B9,'Budget Sheet'!AB:AB)</f>
        <v>0</v>
      </c>
      <c r="N9" s="176">
        <f t="shared" si="1"/>
        <v>0</v>
      </c>
      <c r="O9" s="171"/>
      <c r="P9" s="175">
        <f>SUMIF('Budget Sheet'!$H:$H,'Inputs Budget Summary'!$B9,'Budget Sheet'!AD:AD)</f>
        <v>0</v>
      </c>
      <c r="Q9" s="175">
        <f>SUMIF('Budget Sheet'!$H:$H,'Inputs Budget Summary'!$B9,'Budget Sheet'!AE:AE)</f>
        <v>0</v>
      </c>
      <c r="R9" s="175">
        <f>SUMIF('Budget Sheet'!$H:$H,'Inputs Budget Summary'!$B9,'Budget Sheet'!AF:AF)</f>
        <v>0</v>
      </c>
      <c r="S9" s="175">
        <f>SUMIF('Budget Sheet'!$H:$H,'Inputs Budget Summary'!$B9,'Budget Sheet'!AG:AG)</f>
        <v>0</v>
      </c>
      <c r="T9" s="176">
        <f t="shared" si="2"/>
        <v>0</v>
      </c>
      <c r="U9" s="171"/>
      <c r="V9" s="176">
        <f t="shared" si="3"/>
        <v>0</v>
      </c>
      <c r="W9" s="177"/>
      <c r="X9" s="171"/>
      <c r="Y9" s="171"/>
      <c r="Z9" s="171"/>
      <c r="AA9" s="171"/>
      <c r="AB9" s="122"/>
      <c r="AC9" s="122"/>
      <c r="AD9" s="122"/>
      <c r="AE9" s="122"/>
      <c r="AF9" s="122"/>
      <c r="AG9" s="122"/>
      <c r="AH9" s="122"/>
      <c r="AI9" s="122"/>
      <c r="AJ9" s="122"/>
      <c r="AK9" s="122"/>
      <c r="AL9" s="122"/>
      <c r="AM9" s="122"/>
      <c r="AN9" s="122"/>
      <c r="AO9" s="122"/>
      <c r="AP9" s="122"/>
      <c r="AQ9" s="122"/>
      <c r="AR9" s="122"/>
    </row>
    <row r="10" spans="2:44" s="80" customFormat="1" ht="20.100000000000001" customHeight="1">
      <c r="B10" s="173" t="s">
        <v>133</v>
      </c>
      <c r="C10" s="174">
        <f>COUNTIF('Staff list'!$C:$C,'Inputs Budget Summary'!B10)</f>
        <v>0</v>
      </c>
      <c r="D10" s="174">
        <f>SUMIF('Staff list'!$C:$C,'Inputs Budget Summary'!B10,'Staff list'!$E:$E)</f>
        <v>0</v>
      </c>
      <c r="E10" s="171"/>
      <c r="F10" s="175" t="e">
        <f>SUMIF('Budget Sheet'!$H:$H,'Inputs Budget Summary'!$B10,'Budget Sheet'!#REF!)</f>
        <v>#REF!</v>
      </c>
      <c r="G10" s="175" t="e">
        <f>SUMIF('Budget Sheet'!$H:$H,'Inputs Budget Summary'!$B10,'Budget Sheet'!#REF!)</f>
        <v>#REF!</v>
      </c>
      <c r="H10" s="176" t="e">
        <f t="shared" si="0"/>
        <v>#REF!</v>
      </c>
      <c r="I10" s="171"/>
      <c r="J10" s="175">
        <f>SUMIF('Budget Sheet'!$H:$H,'Inputs Budget Summary'!$B10,'Budget Sheet'!P:P)</f>
        <v>0</v>
      </c>
      <c r="K10" s="175">
        <f>SUMIF('Budget Sheet'!$H:$H,'Inputs Budget Summary'!$B10,'Budget Sheet'!T:T)</f>
        <v>0</v>
      </c>
      <c r="L10" s="175">
        <f>SUMIF('Budget Sheet'!$H:$H,'Inputs Budget Summary'!$B10,'Budget Sheet'!X:X)</f>
        <v>0</v>
      </c>
      <c r="M10" s="175">
        <f>SUMIF('Budget Sheet'!$H:$H,'Inputs Budget Summary'!$B10,'Budget Sheet'!AB:AB)</f>
        <v>0</v>
      </c>
      <c r="N10" s="176">
        <f t="shared" si="1"/>
        <v>0</v>
      </c>
      <c r="O10" s="171"/>
      <c r="P10" s="175">
        <f>SUMIF('Budget Sheet'!$H:$H,'Inputs Budget Summary'!$B10,'Budget Sheet'!AD:AD)</f>
        <v>0</v>
      </c>
      <c r="Q10" s="175">
        <f>SUMIF('Budget Sheet'!$H:$H,'Inputs Budget Summary'!$B10,'Budget Sheet'!AE:AE)</f>
        <v>0</v>
      </c>
      <c r="R10" s="175">
        <f>SUMIF('Budget Sheet'!$H:$H,'Inputs Budget Summary'!$B10,'Budget Sheet'!AF:AF)</f>
        <v>0</v>
      </c>
      <c r="S10" s="175">
        <f>SUMIF('Budget Sheet'!$H:$H,'Inputs Budget Summary'!$B10,'Budget Sheet'!AG:AG)</f>
        <v>0</v>
      </c>
      <c r="T10" s="176">
        <f t="shared" si="2"/>
        <v>0</v>
      </c>
      <c r="U10" s="171"/>
      <c r="V10" s="176">
        <f t="shared" si="3"/>
        <v>0</v>
      </c>
      <c r="W10" s="177"/>
      <c r="X10" s="171"/>
      <c r="Y10" s="171"/>
      <c r="Z10" s="171"/>
      <c r="AA10" s="171"/>
      <c r="AB10" s="122"/>
      <c r="AC10" s="122"/>
      <c r="AD10" s="122"/>
      <c r="AE10" s="122"/>
      <c r="AF10" s="122"/>
      <c r="AG10" s="122"/>
      <c r="AH10" s="122"/>
      <c r="AI10" s="122"/>
      <c r="AJ10" s="122"/>
      <c r="AK10" s="122"/>
      <c r="AL10" s="122"/>
      <c r="AM10" s="122"/>
      <c r="AN10" s="122"/>
      <c r="AO10" s="122"/>
      <c r="AP10" s="122"/>
      <c r="AQ10" s="122"/>
      <c r="AR10" s="122"/>
    </row>
    <row r="11" spans="2:44" s="80" customFormat="1" ht="20.100000000000001" customHeight="1">
      <c r="B11" s="173" t="s">
        <v>189</v>
      </c>
      <c r="C11" s="174">
        <f>COUNTIF('Staff list'!$C:$C,'Inputs Budget Summary'!B11)</f>
        <v>0</v>
      </c>
      <c r="D11" s="174">
        <f>SUMIF('Staff list'!$C:$C,'Inputs Budget Summary'!B11,'Staff list'!$E:$E)</f>
        <v>0</v>
      </c>
      <c r="E11" s="171"/>
      <c r="F11" s="175" t="e">
        <f>SUMIF('Budget Sheet'!$H:$H,'Inputs Budget Summary'!$B11,'Budget Sheet'!#REF!)</f>
        <v>#REF!</v>
      </c>
      <c r="G11" s="175" t="e">
        <f>SUMIF('Budget Sheet'!$H:$H,'Inputs Budget Summary'!$B11,'Budget Sheet'!#REF!)</f>
        <v>#REF!</v>
      </c>
      <c r="H11" s="176" t="e">
        <f t="shared" si="0"/>
        <v>#REF!</v>
      </c>
      <c r="I11" s="171"/>
      <c r="J11" s="175">
        <f>SUMIF('Budget Sheet'!$H:$H,'Inputs Budget Summary'!$B11,'Budget Sheet'!P:P)</f>
        <v>0</v>
      </c>
      <c r="K11" s="175">
        <f>SUMIF('Budget Sheet'!$H:$H,'Inputs Budget Summary'!$B11,'Budget Sheet'!T:T)</f>
        <v>0</v>
      </c>
      <c r="L11" s="175">
        <f>SUMIF('Budget Sheet'!$H:$H,'Inputs Budget Summary'!$B11,'Budget Sheet'!X:X)</f>
        <v>0</v>
      </c>
      <c r="M11" s="175">
        <f>SUMIF('Budget Sheet'!$H:$H,'Inputs Budget Summary'!$B11,'Budget Sheet'!AB:AB)</f>
        <v>0</v>
      </c>
      <c r="N11" s="176">
        <f t="shared" si="1"/>
        <v>0</v>
      </c>
      <c r="O11" s="171"/>
      <c r="P11" s="175">
        <f>SUMIF('Budget Sheet'!$H:$H,'Inputs Budget Summary'!$B11,'Budget Sheet'!AD:AD)</f>
        <v>0</v>
      </c>
      <c r="Q11" s="175">
        <f>SUMIF('Budget Sheet'!$H:$H,'Inputs Budget Summary'!$B11,'Budget Sheet'!AE:AE)</f>
        <v>0</v>
      </c>
      <c r="R11" s="175">
        <f>SUMIF('Budget Sheet'!$H:$H,'Inputs Budget Summary'!$B11,'Budget Sheet'!AF:AF)</f>
        <v>0</v>
      </c>
      <c r="S11" s="175">
        <f>SUMIF('Budget Sheet'!$H:$H,'Inputs Budget Summary'!$B11,'Budget Sheet'!AG:AG)</f>
        <v>0</v>
      </c>
      <c r="T11" s="176">
        <f t="shared" si="2"/>
        <v>0</v>
      </c>
      <c r="U11" s="171"/>
      <c r="V11" s="176">
        <f t="shared" si="3"/>
        <v>0</v>
      </c>
      <c r="W11" s="177"/>
      <c r="X11" s="171"/>
      <c r="Y11" s="171"/>
      <c r="Z11" s="171"/>
      <c r="AA11" s="171"/>
      <c r="AB11" s="122"/>
      <c r="AC11" s="122"/>
      <c r="AD11" s="122"/>
      <c r="AE11" s="122"/>
      <c r="AF11" s="122"/>
      <c r="AG11" s="122"/>
      <c r="AH11" s="122"/>
      <c r="AI11" s="122"/>
      <c r="AJ11" s="122"/>
      <c r="AK11" s="122"/>
      <c r="AL11" s="122"/>
      <c r="AM11" s="122"/>
      <c r="AN11" s="122"/>
      <c r="AO11" s="122"/>
      <c r="AP11" s="122"/>
      <c r="AQ11" s="122"/>
      <c r="AR11" s="122"/>
    </row>
    <row r="12" spans="2:44" s="80" customFormat="1" ht="20.100000000000001" customHeight="1">
      <c r="B12" s="173" t="s">
        <v>190</v>
      </c>
      <c r="C12" s="174">
        <f>COUNTIF('Staff list'!$C:$C,'Inputs Budget Summary'!B12)</f>
        <v>0</v>
      </c>
      <c r="D12" s="174">
        <f>SUMIF('Staff list'!$C:$C,'Inputs Budget Summary'!B12,'Staff list'!$E:$E)</f>
        <v>0</v>
      </c>
      <c r="E12" s="171"/>
      <c r="F12" s="175" t="e">
        <f>SUMIF('Budget Sheet'!$H:$H,'Inputs Budget Summary'!$B12,'Budget Sheet'!#REF!)</f>
        <v>#REF!</v>
      </c>
      <c r="G12" s="175" t="e">
        <f>SUMIF('Budget Sheet'!$H:$H,'Inputs Budget Summary'!$B12,'Budget Sheet'!#REF!)</f>
        <v>#REF!</v>
      </c>
      <c r="H12" s="176" t="e">
        <f t="shared" si="0"/>
        <v>#REF!</v>
      </c>
      <c r="I12" s="171"/>
      <c r="J12" s="175">
        <f>SUMIF('Budget Sheet'!$H:$H,'Inputs Budget Summary'!$B12,'Budget Sheet'!P:P)</f>
        <v>0</v>
      </c>
      <c r="K12" s="175">
        <f>SUMIF('Budget Sheet'!$H:$H,'Inputs Budget Summary'!$B12,'Budget Sheet'!T:T)</f>
        <v>0</v>
      </c>
      <c r="L12" s="175">
        <f>SUMIF('Budget Sheet'!$H:$H,'Inputs Budget Summary'!$B12,'Budget Sheet'!X:X)</f>
        <v>0</v>
      </c>
      <c r="M12" s="175">
        <f>SUMIF('Budget Sheet'!$H:$H,'Inputs Budget Summary'!$B12,'Budget Sheet'!AB:AB)</f>
        <v>0</v>
      </c>
      <c r="N12" s="176">
        <f t="shared" si="1"/>
        <v>0</v>
      </c>
      <c r="O12" s="171"/>
      <c r="P12" s="175">
        <f>SUMIF('Budget Sheet'!$H:$H,'Inputs Budget Summary'!$B12,'Budget Sheet'!AD:AD)</f>
        <v>0</v>
      </c>
      <c r="Q12" s="175">
        <f>SUMIF('Budget Sheet'!$H:$H,'Inputs Budget Summary'!$B12,'Budget Sheet'!AE:AE)</f>
        <v>0</v>
      </c>
      <c r="R12" s="175">
        <f>SUMIF('Budget Sheet'!$H:$H,'Inputs Budget Summary'!$B12,'Budget Sheet'!AF:AF)</f>
        <v>0</v>
      </c>
      <c r="S12" s="175">
        <f>SUMIF('Budget Sheet'!$H:$H,'Inputs Budget Summary'!$B12,'Budget Sheet'!AG:AG)</f>
        <v>0</v>
      </c>
      <c r="T12" s="176">
        <f t="shared" si="2"/>
        <v>0</v>
      </c>
      <c r="U12" s="171"/>
      <c r="V12" s="176">
        <f t="shared" si="3"/>
        <v>0</v>
      </c>
      <c r="W12" s="177"/>
      <c r="X12" s="171"/>
      <c r="Y12" s="171"/>
      <c r="Z12" s="171"/>
      <c r="AA12" s="171"/>
      <c r="AB12" s="122"/>
      <c r="AC12" s="122"/>
      <c r="AD12" s="122"/>
      <c r="AE12" s="122"/>
      <c r="AF12" s="122"/>
      <c r="AG12" s="122"/>
      <c r="AH12" s="122"/>
      <c r="AI12" s="122"/>
      <c r="AJ12" s="122"/>
      <c r="AK12" s="122"/>
      <c r="AL12" s="122"/>
      <c r="AM12" s="122"/>
      <c r="AN12" s="122"/>
      <c r="AO12" s="122"/>
      <c r="AP12" s="122"/>
      <c r="AQ12" s="122"/>
      <c r="AR12" s="122"/>
    </row>
    <row r="13" spans="2:44" s="80" customFormat="1" ht="20.100000000000001" customHeight="1">
      <c r="B13" s="178" t="s">
        <v>191</v>
      </c>
      <c r="C13" s="174">
        <f>COUNTIF('Staff list'!$C:$C,'Inputs Budget Summary'!B13)</f>
        <v>0</v>
      </c>
      <c r="D13" s="174">
        <f>SUMIF('Staff list'!$C:$C,'Inputs Budget Summary'!B13,'Staff list'!$E:$E)</f>
        <v>0</v>
      </c>
      <c r="E13" s="171"/>
      <c r="F13" s="175" t="e">
        <f>SUMIF('Budget Sheet'!$H:$H,'Inputs Budget Summary'!$B13,'Budget Sheet'!#REF!)</f>
        <v>#REF!</v>
      </c>
      <c r="G13" s="175" t="e">
        <f>SUMIF('Budget Sheet'!$H:$H,'Inputs Budget Summary'!$B13,'Budget Sheet'!#REF!)</f>
        <v>#REF!</v>
      </c>
      <c r="H13" s="176" t="e">
        <f t="shared" si="0"/>
        <v>#REF!</v>
      </c>
      <c r="I13" s="171"/>
      <c r="J13" s="175">
        <f>SUMIF('Budget Sheet'!$H:$H,'Inputs Budget Summary'!$B13,'Budget Sheet'!P:P)</f>
        <v>0</v>
      </c>
      <c r="K13" s="175">
        <f>SUMIF('Budget Sheet'!$H:$H,'Inputs Budget Summary'!$B13,'Budget Sheet'!T:T)</f>
        <v>0</v>
      </c>
      <c r="L13" s="175">
        <f>SUMIF('Budget Sheet'!$H:$H,'Inputs Budget Summary'!$B13,'Budget Sheet'!X:X)</f>
        <v>0</v>
      </c>
      <c r="M13" s="175">
        <f>SUMIF('Budget Sheet'!$H:$H,'Inputs Budget Summary'!$B13,'Budget Sheet'!AB:AB)</f>
        <v>0</v>
      </c>
      <c r="N13" s="176">
        <f t="shared" si="1"/>
        <v>0</v>
      </c>
      <c r="O13" s="171"/>
      <c r="P13" s="175">
        <f>SUMIF('Budget Sheet'!$H:$H,'Inputs Budget Summary'!$B13,'Budget Sheet'!AD:AD)</f>
        <v>0</v>
      </c>
      <c r="Q13" s="175">
        <f>SUMIF('Budget Sheet'!$H:$H,'Inputs Budget Summary'!$B13,'Budget Sheet'!AE:AE)</f>
        <v>0</v>
      </c>
      <c r="R13" s="175">
        <f>SUMIF('Budget Sheet'!$H:$H,'Inputs Budget Summary'!$B13,'Budget Sheet'!AF:AF)</f>
        <v>0</v>
      </c>
      <c r="S13" s="175">
        <f>SUMIF('Budget Sheet'!$H:$H,'Inputs Budget Summary'!$B13,'Budget Sheet'!AG:AG)</f>
        <v>0</v>
      </c>
      <c r="T13" s="176">
        <f t="shared" si="2"/>
        <v>0</v>
      </c>
      <c r="U13" s="171"/>
      <c r="V13" s="176">
        <f t="shared" si="3"/>
        <v>0</v>
      </c>
      <c r="W13" s="177"/>
      <c r="X13" s="171"/>
      <c r="Y13" s="171"/>
      <c r="Z13" s="171"/>
      <c r="AA13" s="171"/>
      <c r="AB13" s="122"/>
      <c r="AC13" s="122"/>
      <c r="AD13" s="122"/>
      <c r="AE13" s="122"/>
      <c r="AF13" s="122"/>
      <c r="AG13" s="122"/>
      <c r="AH13" s="122"/>
      <c r="AI13" s="122"/>
      <c r="AJ13" s="122"/>
      <c r="AK13" s="122"/>
      <c r="AL13" s="122"/>
      <c r="AM13" s="122"/>
      <c r="AN13" s="122"/>
      <c r="AO13" s="122"/>
      <c r="AP13" s="122"/>
      <c r="AQ13" s="122"/>
      <c r="AR13" s="122"/>
    </row>
    <row r="14" spans="2:44" s="80" customFormat="1" ht="20.100000000000001" customHeight="1">
      <c r="B14" s="173" t="s">
        <v>136</v>
      </c>
      <c r="C14" s="174">
        <f>COUNTIF('Staff list'!$C:$C,'Inputs Budget Summary'!B14)</f>
        <v>0</v>
      </c>
      <c r="D14" s="174">
        <f>SUMIF('Staff list'!$C:$C,'Inputs Budget Summary'!B14,'Staff list'!$E:$E)</f>
        <v>0</v>
      </c>
      <c r="E14" s="171"/>
      <c r="F14" s="175" t="e">
        <f>SUMIF('Budget Sheet'!$H:$H,'Inputs Budget Summary'!$B14,'Budget Sheet'!#REF!)</f>
        <v>#REF!</v>
      </c>
      <c r="G14" s="175" t="e">
        <f>SUMIF('Budget Sheet'!$H:$H,'Inputs Budget Summary'!$B14,'Budget Sheet'!#REF!)</f>
        <v>#REF!</v>
      </c>
      <c r="H14" s="176" t="e">
        <f t="shared" si="0"/>
        <v>#REF!</v>
      </c>
      <c r="I14" s="171"/>
      <c r="J14" s="175">
        <f>SUMIF('Budget Sheet'!$H:$H,'Inputs Budget Summary'!$B14,'Budget Sheet'!P:P)</f>
        <v>0</v>
      </c>
      <c r="K14" s="175">
        <f>SUMIF('Budget Sheet'!$H:$H,'Inputs Budget Summary'!$B14,'Budget Sheet'!T:T)</f>
        <v>0</v>
      </c>
      <c r="L14" s="175">
        <f>SUMIF('Budget Sheet'!$H:$H,'Inputs Budget Summary'!$B14,'Budget Sheet'!X:X)</f>
        <v>0</v>
      </c>
      <c r="M14" s="175">
        <f>SUMIF('Budget Sheet'!$H:$H,'Inputs Budget Summary'!$B14,'Budget Sheet'!AB:AB)</f>
        <v>0</v>
      </c>
      <c r="N14" s="176">
        <f t="shared" si="1"/>
        <v>0</v>
      </c>
      <c r="O14" s="171"/>
      <c r="P14" s="175">
        <f>SUMIF('Budget Sheet'!$H:$H,'Inputs Budget Summary'!$B14,'Budget Sheet'!AD:AD)</f>
        <v>0</v>
      </c>
      <c r="Q14" s="175">
        <f>SUMIF('Budget Sheet'!$H:$H,'Inputs Budget Summary'!$B14,'Budget Sheet'!AE:AE)</f>
        <v>0</v>
      </c>
      <c r="R14" s="175">
        <f>SUMIF('Budget Sheet'!$H:$H,'Inputs Budget Summary'!$B14,'Budget Sheet'!AF:AF)</f>
        <v>0</v>
      </c>
      <c r="S14" s="175">
        <f>SUMIF('Budget Sheet'!$H:$H,'Inputs Budget Summary'!$B14,'Budget Sheet'!AG:AG)</f>
        <v>0</v>
      </c>
      <c r="T14" s="176">
        <f t="shared" si="2"/>
        <v>0</v>
      </c>
      <c r="U14" s="171"/>
      <c r="V14" s="176">
        <f t="shared" si="3"/>
        <v>0</v>
      </c>
      <c r="W14" s="177"/>
      <c r="X14" s="171"/>
      <c r="Y14" s="171"/>
      <c r="Z14" s="171"/>
      <c r="AA14" s="171"/>
      <c r="AB14" s="122"/>
      <c r="AC14" s="122"/>
      <c r="AD14" s="122"/>
      <c r="AE14" s="122"/>
      <c r="AF14" s="122"/>
      <c r="AG14" s="122"/>
      <c r="AH14" s="122"/>
      <c r="AI14" s="122"/>
      <c r="AJ14" s="122"/>
      <c r="AK14" s="122"/>
      <c r="AL14" s="122"/>
      <c r="AM14" s="122"/>
      <c r="AN14" s="122"/>
      <c r="AO14" s="122"/>
      <c r="AP14" s="122"/>
      <c r="AQ14" s="122"/>
      <c r="AR14" s="122"/>
    </row>
    <row r="15" spans="2:44" s="80" customFormat="1" ht="20.100000000000001" customHeight="1">
      <c r="B15" s="206"/>
      <c r="C15" s="246" t="s">
        <v>192</v>
      </c>
      <c r="D15" s="242"/>
      <c r="E15" s="204"/>
      <c r="F15" s="207" t="e">
        <f>SUM(F7:F14)</f>
        <v>#REF!</v>
      </c>
      <c r="G15" s="207" t="e">
        <f>SUM(G7:G14)</f>
        <v>#REF!</v>
      </c>
      <c r="H15" s="207" t="e">
        <f>SUM(H7:H14)</f>
        <v>#REF!</v>
      </c>
      <c r="I15" s="204"/>
      <c r="J15" s="207">
        <f>SUM(J7:J14)</f>
        <v>0</v>
      </c>
      <c r="K15" s="207">
        <f>SUM(K7:K14)</f>
        <v>0</v>
      </c>
      <c r="L15" s="207">
        <f>SUM(L7:L14)</f>
        <v>0</v>
      </c>
      <c r="M15" s="207">
        <f>SUM(M7:M14)</f>
        <v>0</v>
      </c>
      <c r="N15" s="207">
        <f>SUM(N7:N14)</f>
        <v>0</v>
      </c>
      <c r="O15" s="204"/>
      <c r="P15" s="207">
        <f>SUM(P7:P14)</f>
        <v>0</v>
      </c>
      <c r="Q15" s="207">
        <f>SUM(Q7:Q14)</f>
        <v>0</v>
      </c>
      <c r="R15" s="207">
        <f>SUM(R7:R14)</f>
        <v>0</v>
      </c>
      <c r="S15" s="207">
        <f>SUM(S7:S14)</f>
        <v>0</v>
      </c>
      <c r="T15" s="207">
        <f>SUM(T7:T14)</f>
        <v>0</v>
      </c>
      <c r="U15" s="204"/>
      <c r="V15" s="207">
        <f>SUM(V7:V14)</f>
        <v>0</v>
      </c>
      <c r="W15" s="177"/>
      <c r="X15" s="171"/>
      <c r="Y15" s="171"/>
      <c r="Z15" s="171"/>
      <c r="AA15" s="171"/>
      <c r="AB15" s="122"/>
      <c r="AC15" s="122"/>
      <c r="AD15" s="122"/>
      <c r="AE15" s="122"/>
      <c r="AF15" s="122"/>
      <c r="AG15" s="122"/>
      <c r="AH15" s="122"/>
      <c r="AI15" s="122"/>
      <c r="AJ15" s="122"/>
      <c r="AK15" s="122"/>
      <c r="AL15" s="122"/>
      <c r="AM15" s="122"/>
      <c r="AN15" s="122"/>
      <c r="AO15" s="122"/>
      <c r="AP15" s="122"/>
      <c r="AQ15" s="122"/>
      <c r="AR15" s="122"/>
    </row>
    <row r="16" spans="2:44" s="80" customFormat="1" ht="20.100000000000001" customHeight="1">
      <c r="B16" s="173" t="s">
        <v>137</v>
      </c>
      <c r="C16" s="173"/>
      <c r="D16" s="179"/>
      <c r="E16" s="171"/>
      <c r="F16" s="175" t="e">
        <f>SUMIF('Budget Sheet'!$D:$D,'Inputs Budget Summary'!$B16,'Budget Sheet'!#REF!)</f>
        <v>#REF!</v>
      </c>
      <c r="G16" s="175" t="e">
        <f>SUMIF('Budget Sheet'!$D:$D,'Inputs Budget Summary'!$B16,'Budget Sheet'!#REF!)</f>
        <v>#REF!</v>
      </c>
      <c r="H16" s="176" t="e">
        <f t="shared" ref="H16:H24" si="4">SUM(F16:G16)</f>
        <v>#REF!</v>
      </c>
      <c r="I16" s="171"/>
      <c r="J16" s="175">
        <f>SUMIF('Budget Sheet'!$D:$D,'Inputs Budget Summary'!$B16,'Budget Sheet'!P:P)</f>
        <v>0</v>
      </c>
      <c r="K16" s="175">
        <f>SUMIF('Budget Sheet'!$D:$D,'Inputs Budget Summary'!$B16,'Budget Sheet'!T:T)</f>
        <v>0</v>
      </c>
      <c r="L16" s="175">
        <f>SUMIF('Budget Sheet'!$D:$D,'Inputs Budget Summary'!$B16,'Budget Sheet'!X:X)</f>
        <v>0</v>
      </c>
      <c r="M16" s="175">
        <f>SUMIF('Budget Sheet'!$D:$D,'Inputs Budget Summary'!$B16,'Budget Sheet'!AB:AB)</f>
        <v>0</v>
      </c>
      <c r="N16" s="176">
        <f t="shared" ref="N16:N22" si="5">SUM(J16:M16)</f>
        <v>0</v>
      </c>
      <c r="O16" s="171"/>
      <c r="P16" s="175">
        <f>SUMIF('Budget Sheet'!$D:$D,'Inputs Budget Summary'!$B16,'Budget Sheet'!AD:AD)</f>
        <v>0</v>
      </c>
      <c r="Q16" s="175">
        <f>SUMIF('Budget Sheet'!$D:$D,'Inputs Budget Summary'!$B16,'Budget Sheet'!AE:AE)</f>
        <v>0</v>
      </c>
      <c r="R16" s="175">
        <f>SUMIF('Budget Sheet'!$D:$D,'Inputs Budget Summary'!$B16,'Budget Sheet'!AF:AF)</f>
        <v>0</v>
      </c>
      <c r="S16" s="175">
        <f>SUMIF('Budget Sheet'!$D:$D,'Inputs Budget Summary'!$B16,'Budget Sheet'!AG:AG)</f>
        <v>0</v>
      </c>
      <c r="T16" s="176">
        <f t="shared" ref="T16:T22" si="6">SUM(P16:S16)</f>
        <v>0</v>
      </c>
      <c r="U16" s="171"/>
      <c r="V16" s="176">
        <f t="shared" si="3"/>
        <v>0</v>
      </c>
      <c r="W16" s="177"/>
      <c r="X16" s="171"/>
      <c r="Y16" s="171"/>
      <c r="Z16" s="171"/>
      <c r="AA16" s="171"/>
      <c r="AB16" s="122"/>
      <c r="AC16" s="122"/>
      <c r="AD16" s="122"/>
      <c r="AE16" s="122"/>
      <c r="AF16" s="122"/>
      <c r="AG16" s="122"/>
      <c r="AH16" s="122"/>
      <c r="AI16" s="122"/>
      <c r="AJ16" s="122"/>
      <c r="AK16" s="122"/>
      <c r="AL16" s="122"/>
      <c r="AM16" s="122"/>
      <c r="AN16" s="122"/>
      <c r="AO16" s="122"/>
      <c r="AP16" s="122"/>
      <c r="AQ16" s="122"/>
      <c r="AR16" s="122"/>
    </row>
    <row r="17" spans="2:44" s="80" customFormat="1" ht="20.100000000000001" customHeight="1">
      <c r="B17" s="173" t="s">
        <v>138</v>
      </c>
      <c r="C17" s="173"/>
      <c r="D17" s="179"/>
      <c r="E17" s="171"/>
      <c r="F17" s="175" t="e">
        <f>SUMIF('Budget Sheet'!$D:$D,'Inputs Budget Summary'!$B17,'Budget Sheet'!#REF!)</f>
        <v>#REF!</v>
      </c>
      <c r="G17" s="175" t="e">
        <f>SUMIF('Budget Sheet'!$D:$D,'Inputs Budget Summary'!$B17,'Budget Sheet'!#REF!)</f>
        <v>#REF!</v>
      </c>
      <c r="H17" s="176" t="e">
        <f t="shared" si="4"/>
        <v>#REF!</v>
      </c>
      <c r="I17" s="171"/>
      <c r="J17" s="175">
        <f>SUMIF('Budget Sheet'!$D:$D,'Inputs Budget Summary'!$B17,'Budget Sheet'!P:P)</f>
        <v>0</v>
      </c>
      <c r="K17" s="175">
        <f>SUMIF('Budget Sheet'!$D:$D,'Inputs Budget Summary'!$B17,'Budget Sheet'!T:T)</f>
        <v>0</v>
      </c>
      <c r="L17" s="175">
        <f>SUMIF('Budget Sheet'!$D:$D,'Inputs Budget Summary'!$B17,'Budget Sheet'!X:X)</f>
        <v>0</v>
      </c>
      <c r="M17" s="175">
        <f>SUMIF('Budget Sheet'!$D:$D,'Inputs Budget Summary'!$B17,'Budget Sheet'!AB:AB)</f>
        <v>0</v>
      </c>
      <c r="N17" s="176">
        <f t="shared" si="5"/>
        <v>0</v>
      </c>
      <c r="O17" s="171"/>
      <c r="P17" s="175">
        <f>SUMIF('Budget Sheet'!$D:$D,'Inputs Budget Summary'!$B17,'Budget Sheet'!AD:AD)</f>
        <v>0</v>
      </c>
      <c r="Q17" s="175">
        <f>SUMIF('Budget Sheet'!$D:$D,'Inputs Budget Summary'!$B17,'Budget Sheet'!AE:AE)</f>
        <v>0</v>
      </c>
      <c r="R17" s="175">
        <f>SUMIF('Budget Sheet'!$D:$D,'Inputs Budget Summary'!$B17,'Budget Sheet'!AF:AF)</f>
        <v>0</v>
      </c>
      <c r="S17" s="175">
        <f>SUMIF('Budget Sheet'!$D:$D,'Inputs Budget Summary'!$B17,'Budget Sheet'!AG:AG)</f>
        <v>0</v>
      </c>
      <c r="T17" s="176">
        <f t="shared" si="6"/>
        <v>0</v>
      </c>
      <c r="U17" s="171"/>
      <c r="V17" s="176">
        <f t="shared" si="3"/>
        <v>0</v>
      </c>
      <c r="W17" s="177"/>
      <c r="X17" s="171"/>
      <c r="Y17" s="171"/>
      <c r="Z17" s="171"/>
      <c r="AA17" s="171"/>
      <c r="AB17" s="122"/>
      <c r="AC17" s="122"/>
      <c r="AD17" s="122"/>
      <c r="AE17" s="122"/>
      <c r="AF17" s="122"/>
      <c r="AG17" s="122"/>
      <c r="AH17" s="122"/>
      <c r="AI17" s="122"/>
      <c r="AJ17" s="122"/>
      <c r="AK17" s="122"/>
      <c r="AL17" s="122"/>
      <c r="AM17" s="122"/>
      <c r="AN17" s="122"/>
      <c r="AO17" s="122"/>
      <c r="AP17" s="122"/>
      <c r="AQ17" s="122"/>
      <c r="AR17" s="122"/>
    </row>
    <row r="18" spans="2:44" s="80" customFormat="1" ht="20.100000000000001" customHeight="1">
      <c r="B18" s="173" t="s">
        <v>139</v>
      </c>
      <c r="C18" s="173"/>
      <c r="D18" s="179"/>
      <c r="E18" s="171"/>
      <c r="F18" s="175" t="e">
        <f>SUMIF('Budget Sheet'!$D:$D,'Inputs Budget Summary'!$B18,'Budget Sheet'!#REF!)</f>
        <v>#REF!</v>
      </c>
      <c r="G18" s="175" t="e">
        <f>SUMIF('Budget Sheet'!$D:$D,'Inputs Budget Summary'!$B18,'Budget Sheet'!#REF!)</f>
        <v>#REF!</v>
      </c>
      <c r="H18" s="176" t="e">
        <f t="shared" si="4"/>
        <v>#REF!</v>
      </c>
      <c r="I18" s="171"/>
      <c r="J18" s="175">
        <f>SUMIF('Budget Sheet'!$D:$D,'Inputs Budget Summary'!$B18,'Budget Sheet'!P:P)</f>
        <v>0</v>
      </c>
      <c r="K18" s="175">
        <f>SUMIF('Budget Sheet'!$D:$D,'Inputs Budget Summary'!$B18,'Budget Sheet'!T:T)</f>
        <v>0</v>
      </c>
      <c r="L18" s="175">
        <f>SUMIF('Budget Sheet'!$D:$D,'Inputs Budget Summary'!$B18,'Budget Sheet'!X:X)</f>
        <v>0</v>
      </c>
      <c r="M18" s="175">
        <f>SUMIF('Budget Sheet'!$D:$D,'Inputs Budget Summary'!$B18,'Budget Sheet'!AB:AB)</f>
        <v>0</v>
      </c>
      <c r="N18" s="176">
        <f t="shared" si="5"/>
        <v>0</v>
      </c>
      <c r="O18" s="171"/>
      <c r="P18" s="175">
        <f>SUMIF('Budget Sheet'!$D:$D,'Inputs Budget Summary'!$B18,'Budget Sheet'!AD:AD)</f>
        <v>0</v>
      </c>
      <c r="Q18" s="175">
        <f>SUMIF('Budget Sheet'!$D:$D,'Inputs Budget Summary'!$B18,'Budget Sheet'!AE:AE)</f>
        <v>0</v>
      </c>
      <c r="R18" s="175">
        <f>SUMIF('Budget Sheet'!$D:$D,'Inputs Budget Summary'!$B18,'Budget Sheet'!AF:AF)</f>
        <v>0</v>
      </c>
      <c r="S18" s="175">
        <f>SUMIF('Budget Sheet'!$D:$D,'Inputs Budget Summary'!$B18,'Budget Sheet'!AG:AG)</f>
        <v>0</v>
      </c>
      <c r="T18" s="176">
        <f t="shared" si="6"/>
        <v>0</v>
      </c>
      <c r="U18" s="171"/>
      <c r="V18" s="176">
        <f t="shared" si="3"/>
        <v>0</v>
      </c>
      <c r="W18" s="177"/>
      <c r="X18" s="171"/>
      <c r="Y18" s="171"/>
      <c r="Z18" s="171"/>
      <c r="AA18" s="171"/>
      <c r="AB18" s="122"/>
      <c r="AC18" s="122"/>
      <c r="AD18" s="122"/>
      <c r="AE18" s="122"/>
      <c r="AF18" s="122"/>
      <c r="AG18" s="122"/>
      <c r="AH18" s="122"/>
      <c r="AI18" s="122"/>
      <c r="AJ18" s="122"/>
      <c r="AK18" s="122"/>
      <c r="AL18" s="122"/>
      <c r="AM18" s="122"/>
      <c r="AN18" s="122"/>
      <c r="AO18" s="122"/>
      <c r="AP18" s="122"/>
      <c r="AQ18" s="122"/>
      <c r="AR18" s="122"/>
    </row>
    <row r="19" spans="2:44" s="80" customFormat="1" ht="20.100000000000001" customHeight="1">
      <c r="B19" s="173" t="s">
        <v>140</v>
      </c>
      <c r="C19" s="173"/>
      <c r="D19" s="179"/>
      <c r="E19" s="171"/>
      <c r="F19" s="175" t="e">
        <f>SUMIF('Budget Sheet'!$D:$D,'Inputs Budget Summary'!$B19,'Budget Sheet'!#REF!)</f>
        <v>#REF!</v>
      </c>
      <c r="G19" s="175" t="e">
        <f>SUMIF('Budget Sheet'!$D:$D,'Inputs Budget Summary'!$B19,'Budget Sheet'!#REF!)</f>
        <v>#REF!</v>
      </c>
      <c r="H19" s="176" t="e">
        <f t="shared" si="4"/>
        <v>#REF!</v>
      </c>
      <c r="I19" s="171"/>
      <c r="J19" s="175">
        <f>SUMIF('Budget Sheet'!$D:$D,'Inputs Budget Summary'!$B19,'Budget Sheet'!P:P)</f>
        <v>0</v>
      </c>
      <c r="K19" s="175">
        <f>SUMIF('Budget Sheet'!$D:$D,'Inputs Budget Summary'!$B19,'Budget Sheet'!T:T)</f>
        <v>0</v>
      </c>
      <c r="L19" s="175">
        <f>SUMIF('Budget Sheet'!$D:$D,'Inputs Budget Summary'!$B19,'Budget Sheet'!X:X)</f>
        <v>0</v>
      </c>
      <c r="M19" s="175">
        <f>SUMIF('Budget Sheet'!$D:$D,'Inputs Budget Summary'!$B19,'Budget Sheet'!AB:AB)</f>
        <v>0</v>
      </c>
      <c r="N19" s="176">
        <f t="shared" si="5"/>
        <v>0</v>
      </c>
      <c r="O19" s="171"/>
      <c r="P19" s="175">
        <f>SUMIF('Budget Sheet'!$D:$D,'Inputs Budget Summary'!$B19,'Budget Sheet'!AD:AD)</f>
        <v>0</v>
      </c>
      <c r="Q19" s="175">
        <f>SUMIF('Budget Sheet'!$D:$D,'Inputs Budget Summary'!$B19,'Budget Sheet'!AE:AE)</f>
        <v>0</v>
      </c>
      <c r="R19" s="175">
        <f>SUMIF('Budget Sheet'!$D:$D,'Inputs Budget Summary'!$B19,'Budget Sheet'!AF:AF)</f>
        <v>0</v>
      </c>
      <c r="S19" s="175">
        <f>SUMIF('Budget Sheet'!$D:$D,'Inputs Budget Summary'!$B19,'Budget Sheet'!AG:AG)</f>
        <v>0</v>
      </c>
      <c r="T19" s="176">
        <f t="shared" si="6"/>
        <v>0</v>
      </c>
      <c r="U19" s="171"/>
      <c r="V19" s="176">
        <f t="shared" si="3"/>
        <v>0</v>
      </c>
      <c r="W19" s="177"/>
      <c r="X19" s="171"/>
      <c r="Y19" s="171"/>
      <c r="Z19" s="171"/>
      <c r="AA19" s="171"/>
      <c r="AB19" s="122"/>
      <c r="AC19" s="122"/>
      <c r="AD19" s="122"/>
      <c r="AE19" s="122"/>
      <c r="AF19" s="122"/>
      <c r="AG19" s="122"/>
      <c r="AH19" s="122"/>
      <c r="AI19" s="122"/>
      <c r="AJ19" s="122"/>
      <c r="AK19" s="122"/>
      <c r="AL19" s="122"/>
      <c r="AM19" s="122"/>
      <c r="AN19" s="122"/>
      <c r="AO19" s="122"/>
      <c r="AP19" s="122"/>
      <c r="AQ19" s="122"/>
      <c r="AR19" s="122"/>
    </row>
    <row r="20" spans="2:44" s="80" customFormat="1" ht="20.100000000000001" customHeight="1">
      <c r="B20" s="173" t="s">
        <v>141</v>
      </c>
      <c r="C20" s="173"/>
      <c r="D20" s="179"/>
      <c r="E20" s="171"/>
      <c r="F20" s="175" t="e">
        <f>SUMIF('Budget Sheet'!$D:$D,'Inputs Budget Summary'!$B20,'Budget Sheet'!#REF!)</f>
        <v>#REF!</v>
      </c>
      <c r="G20" s="175" t="e">
        <f>SUMIF('Budget Sheet'!$D:$D,'Inputs Budget Summary'!$B20,'Budget Sheet'!#REF!)</f>
        <v>#REF!</v>
      </c>
      <c r="H20" s="176" t="e">
        <f t="shared" si="4"/>
        <v>#REF!</v>
      </c>
      <c r="I20" s="171"/>
      <c r="J20" s="175">
        <f>SUMIF('Budget Sheet'!$D:$D,'Inputs Budget Summary'!$B20,'Budget Sheet'!P:P)</f>
        <v>0</v>
      </c>
      <c r="K20" s="175">
        <f>SUMIF('Budget Sheet'!$D:$D,'Inputs Budget Summary'!$B20,'Budget Sheet'!T:T)</f>
        <v>0</v>
      </c>
      <c r="L20" s="175">
        <f>SUMIF('Budget Sheet'!$D:$D,'Inputs Budget Summary'!$B20,'Budget Sheet'!X:X)</f>
        <v>0</v>
      </c>
      <c r="M20" s="175">
        <f>SUMIF('Budget Sheet'!$D:$D,'Inputs Budget Summary'!$B20,'Budget Sheet'!AB:AB)</f>
        <v>0</v>
      </c>
      <c r="N20" s="176">
        <f t="shared" si="5"/>
        <v>0</v>
      </c>
      <c r="O20" s="171"/>
      <c r="P20" s="175">
        <f>SUMIF('Budget Sheet'!$D:$D,'Inputs Budget Summary'!$B20,'Budget Sheet'!AD:AD)</f>
        <v>0</v>
      </c>
      <c r="Q20" s="175">
        <f>SUMIF('Budget Sheet'!$D:$D,'Inputs Budget Summary'!$B20,'Budget Sheet'!AE:AE)</f>
        <v>0</v>
      </c>
      <c r="R20" s="175">
        <f>SUMIF('Budget Sheet'!$D:$D,'Inputs Budget Summary'!$B20,'Budget Sheet'!AF:AF)</f>
        <v>0</v>
      </c>
      <c r="S20" s="175">
        <f>SUMIF('Budget Sheet'!$D:$D,'Inputs Budget Summary'!$B20,'Budget Sheet'!AG:AG)</f>
        <v>0</v>
      </c>
      <c r="T20" s="176">
        <f t="shared" si="6"/>
        <v>0</v>
      </c>
      <c r="U20" s="171"/>
      <c r="V20" s="176">
        <f t="shared" si="3"/>
        <v>0</v>
      </c>
      <c r="W20" s="177"/>
      <c r="X20" s="171"/>
      <c r="Y20" s="171"/>
      <c r="Z20" s="171"/>
      <c r="AA20" s="171"/>
      <c r="AB20" s="122"/>
      <c r="AC20" s="122"/>
      <c r="AD20" s="122"/>
      <c r="AE20" s="122"/>
      <c r="AF20" s="122"/>
      <c r="AG20" s="122"/>
      <c r="AH20" s="122"/>
      <c r="AI20" s="122"/>
      <c r="AJ20" s="122"/>
      <c r="AK20" s="122"/>
      <c r="AL20" s="122"/>
      <c r="AM20" s="122"/>
      <c r="AN20" s="122"/>
      <c r="AO20" s="122"/>
      <c r="AP20" s="122"/>
      <c r="AQ20" s="122"/>
      <c r="AR20" s="122"/>
    </row>
    <row r="21" spans="2:44" s="80" customFormat="1" ht="20.100000000000001" customHeight="1">
      <c r="B21" s="173" t="s">
        <v>45</v>
      </c>
      <c r="C21" s="173"/>
      <c r="D21" s="179"/>
      <c r="E21" s="171"/>
      <c r="F21" s="175" t="e">
        <f>SUMIF('Budget Sheet'!$D:$D,'Inputs Budget Summary'!$B21,'Budget Sheet'!#REF!)</f>
        <v>#REF!</v>
      </c>
      <c r="G21" s="175" t="e">
        <f>SUMIF('Budget Sheet'!$D:$D,'Inputs Budget Summary'!$B21,'Budget Sheet'!#REF!)</f>
        <v>#REF!</v>
      </c>
      <c r="H21" s="176" t="e">
        <f t="shared" si="4"/>
        <v>#REF!</v>
      </c>
      <c r="I21" s="171"/>
      <c r="J21" s="175">
        <f>SUMIF('Budget Sheet'!$D:$D,'Inputs Budget Summary'!$B21,'Budget Sheet'!P:P)</f>
        <v>0</v>
      </c>
      <c r="K21" s="175">
        <f>SUMIF('Budget Sheet'!$D:$D,'Inputs Budget Summary'!$B21,'Budget Sheet'!T:T)</f>
        <v>0</v>
      </c>
      <c r="L21" s="175">
        <f>SUMIF('Budget Sheet'!$D:$D,'Inputs Budget Summary'!$B21,'Budget Sheet'!X:X)</f>
        <v>0</v>
      </c>
      <c r="M21" s="175">
        <f>SUMIF('Budget Sheet'!$D:$D,'Inputs Budget Summary'!$B21,'Budget Sheet'!AB:AB)</f>
        <v>0</v>
      </c>
      <c r="N21" s="176">
        <f t="shared" si="5"/>
        <v>0</v>
      </c>
      <c r="O21" s="171"/>
      <c r="P21" s="175">
        <f>SUMIF('Budget Sheet'!$D:$D,'Inputs Budget Summary'!$B21,'Budget Sheet'!AD:AD)</f>
        <v>0</v>
      </c>
      <c r="Q21" s="175">
        <f>SUMIF('Budget Sheet'!$D:$D,'Inputs Budget Summary'!$B21,'Budget Sheet'!AE:AE)</f>
        <v>0</v>
      </c>
      <c r="R21" s="175">
        <f>SUMIF('Budget Sheet'!$D:$D,'Inputs Budget Summary'!$B21,'Budget Sheet'!AF:AF)</f>
        <v>0</v>
      </c>
      <c r="S21" s="175">
        <f>SUMIF('Budget Sheet'!$D:$D,'Inputs Budget Summary'!$B21,'Budget Sheet'!AG:AG)</f>
        <v>0</v>
      </c>
      <c r="T21" s="176">
        <f t="shared" si="6"/>
        <v>0</v>
      </c>
      <c r="U21" s="171"/>
      <c r="V21" s="176">
        <f t="shared" si="3"/>
        <v>0</v>
      </c>
      <c r="W21" s="177"/>
      <c r="X21" s="171"/>
      <c r="Y21" s="171"/>
      <c r="Z21" s="171"/>
      <c r="AA21" s="171"/>
      <c r="AB21" s="122"/>
      <c r="AC21" s="122"/>
      <c r="AD21" s="122"/>
      <c r="AE21" s="122"/>
      <c r="AF21" s="122"/>
      <c r="AG21" s="122"/>
      <c r="AH21" s="122"/>
      <c r="AI21" s="122"/>
      <c r="AJ21" s="122"/>
      <c r="AK21" s="122"/>
      <c r="AL21" s="122"/>
      <c r="AM21" s="122"/>
      <c r="AN21" s="122"/>
      <c r="AO21" s="122"/>
      <c r="AP21" s="122"/>
      <c r="AQ21" s="122"/>
      <c r="AR21" s="122"/>
    </row>
    <row r="22" spans="2:44" s="80" customFormat="1" ht="20.100000000000001" customHeight="1">
      <c r="B22" s="173" t="s">
        <v>48</v>
      </c>
      <c r="C22" s="173"/>
      <c r="D22" s="179"/>
      <c r="E22" s="171"/>
      <c r="F22" s="175" t="e">
        <f>SUMIF('Budget Sheet'!$D:$D,'Inputs Budget Summary'!$B22,'Budget Sheet'!#REF!)</f>
        <v>#REF!</v>
      </c>
      <c r="G22" s="175" t="e">
        <f>SUMIF('Budget Sheet'!$D:$D,'Inputs Budget Summary'!$B22,'Budget Sheet'!#REF!)</f>
        <v>#REF!</v>
      </c>
      <c r="H22" s="176" t="e">
        <f t="shared" si="4"/>
        <v>#REF!</v>
      </c>
      <c r="I22" s="171"/>
      <c r="J22" s="175">
        <f>SUMIF('Budget Sheet'!$D:$D,'Inputs Budget Summary'!$B22,'Budget Sheet'!P:P)</f>
        <v>0</v>
      </c>
      <c r="K22" s="175">
        <f>SUMIF('Budget Sheet'!$D:$D,'Inputs Budget Summary'!$B22,'Budget Sheet'!T:T)</f>
        <v>0</v>
      </c>
      <c r="L22" s="175">
        <f>SUMIF('Budget Sheet'!$D:$D,'Inputs Budget Summary'!$B22,'Budget Sheet'!X:X)</f>
        <v>0</v>
      </c>
      <c r="M22" s="175">
        <f>SUMIF('Budget Sheet'!$D:$D,'Inputs Budget Summary'!$B22,'Budget Sheet'!AB:AB)</f>
        <v>0</v>
      </c>
      <c r="N22" s="176">
        <f t="shared" si="5"/>
        <v>0</v>
      </c>
      <c r="O22" s="171"/>
      <c r="P22" s="175">
        <f>SUMIF('Budget Sheet'!$D:$D,'Inputs Budget Summary'!$B22,'Budget Sheet'!AD:AD)</f>
        <v>0</v>
      </c>
      <c r="Q22" s="175">
        <f>SUMIF('Budget Sheet'!$D:$D,'Inputs Budget Summary'!$B22,'Budget Sheet'!AE:AE)</f>
        <v>0</v>
      </c>
      <c r="R22" s="175">
        <f>SUMIF('Budget Sheet'!$D:$D,'Inputs Budget Summary'!$B22,'Budget Sheet'!AF:AF)</f>
        <v>0</v>
      </c>
      <c r="S22" s="175">
        <f>SUMIF('Budget Sheet'!$D:$D,'Inputs Budget Summary'!$B22,'Budget Sheet'!AG:AG)</f>
        <v>0</v>
      </c>
      <c r="T22" s="176">
        <f t="shared" si="6"/>
        <v>0</v>
      </c>
      <c r="U22" s="171"/>
      <c r="V22" s="176">
        <f t="shared" si="3"/>
        <v>0</v>
      </c>
      <c r="W22" s="177"/>
      <c r="X22" s="171"/>
      <c r="Y22" s="171"/>
      <c r="Z22" s="171"/>
      <c r="AA22" s="171"/>
      <c r="AB22" s="122"/>
      <c r="AC22" s="122"/>
      <c r="AD22" s="122"/>
      <c r="AE22" s="122"/>
      <c r="AF22" s="122"/>
      <c r="AG22" s="122"/>
      <c r="AH22" s="122"/>
      <c r="AI22" s="122"/>
      <c r="AJ22" s="122"/>
      <c r="AK22" s="122"/>
      <c r="AL22" s="122"/>
      <c r="AM22" s="122"/>
      <c r="AN22" s="122"/>
      <c r="AO22" s="122"/>
      <c r="AP22" s="122"/>
      <c r="AQ22" s="122"/>
      <c r="AR22" s="122"/>
    </row>
    <row r="23" spans="2:44" s="80" customFormat="1" ht="20.100000000000001" customHeight="1">
      <c r="B23" s="198">
        <f>V15+V23</f>
        <v>0</v>
      </c>
      <c r="C23" s="241" t="s">
        <v>193</v>
      </c>
      <c r="D23" s="242"/>
      <c r="E23" s="204"/>
      <c r="F23" s="207" t="e">
        <f>SUM(F16:F22)</f>
        <v>#REF!</v>
      </c>
      <c r="G23" s="207" t="e">
        <f>SUM(G16:G22)</f>
        <v>#REF!</v>
      </c>
      <c r="H23" s="207" t="e">
        <f t="shared" si="4"/>
        <v>#REF!</v>
      </c>
      <c r="I23" s="204"/>
      <c r="J23" s="207">
        <f>SUM(J16:J22)</f>
        <v>0</v>
      </c>
      <c r="K23" s="207">
        <f>SUM(K16:K22)</f>
        <v>0</v>
      </c>
      <c r="L23" s="207">
        <f>SUM(L16:L22)</f>
        <v>0</v>
      </c>
      <c r="M23" s="207">
        <f>SUM(M16:M22)</f>
        <v>0</v>
      </c>
      <c r="N23" s="207">
        <f>SUM(J23:M23)</f>
        <v>0</v>
      </c>
      <c r="O23" s="204"/>
      <c r="P23" s="207">
        <f>SUM(P16:P22)</f>
        <v>0</v>
      </c>
      <c r="Q23" s="207">
        <f>SUM(Q16:Q22)</f>
        <v>0</v>
      </c>
      <c r="R23" s="207">
        <f>SUM(R16:R22)</f>
        <v>0</v>
      </c>
      <c r="S23" s="207">
        <f>SUM(S16:S22)</f>
        <v>0</v>
      </c>
      <c r="T23" s="207">
        <f>SUM(P23:S23)</f>
        <v>0</v>
      </c>
      <c r="U23" s="204"/>
      <c r="V23" s="207">
        <f>SUM(V16:V22)</f>
        <v>0</v>
      </c>
      <c r="X23" s="171"/>
      <c r="Y23" s="171"/>
      <c r="Z23" s="171"/>
      <c r="AA23" s="171"/>
      <c r="AB23" s="122"/>
      <c r="AC23" s="122"/>
      <c r="AD23" s="122"/>
      <c r="AE23" s="122"/>
      <c r="AF23" s="122"/>
      <c r="AG23" s="122"/>
      <c r="AH23" s="122"/>
      <c r="AI23" s="122"/>
      <c r="AJ23" s="122"/>
      <c r="AK23" s="122"/>
      <c r="AL23" s="122"/>
      <c r="AM23" s="122"/>
      <c r="AN23" s="122"/>
      <c r="AO23" s="122"/>
      <c r="AP23" s="122"/>
      <c r="AQ23" s="122"/>
      <c r="AR23" s="122"/>
    </row>
    <row r="24" spans="2:44" s="171" customFormat="1">
      <c r="B24" s="187"/>
      <c r="C24" s="243" t="s">
        <v>194</v>
      </c>
      <c r="D24" s="244"/>
      <c r="E24" s="204"/>
      <c r="F24" s="208" t="e">
        <f>F15+F23+#REF!</f>
        <v>#REF!</v>
      </c>
      <c r="G24" s="208" t="e">
        <f>G15+G23+#REF!</f>
        <v>#REF!</v>
      </c>
      <c r="H24" s="207" t="e">
        <f t="shared" si="4"/>
        <v>#REF!</v>
      </c>
      <c r="I24" s="204"/>
      <c r="J24" s="208">
        <f>J15+J23</f>
        <v>0</v>
      </c>
      <c r="K24" s="208">
        <f>K15+K23</f>
        <v>0</v>
      </c>
      <c r="L24" s="208">
        <f>L15+L23</f>
        <v>0</v>
      </c>
      <c r="M24" s="208">
        <f>M15+M23</f>
        <v>0</v>
      </c>
      <c r="N24" s="207">
        <f t="shared" ref="N24" si="7">SUM(J24:M24)</f>
        <v>0</v>
      </c>
      <c r="O24" s="204"/>
      <c r="P24" s="208">
        <f>P15+P23</f>
        <v>0</v>
      </c>
      <c r="Q24" s="208">
        <f>Q15+Q23</f>
        <v>0</v>
      </c>
      <c r="R24" s="208">
        <f>R15+R23</f>
        <v>0</v>
      </c>
      <c r="S24" s="208">
        <f>S15+S23</f>
        <v>0</v>
      </c>
      <c r="T24" s="207">
        <f t="shared" ref="T24" si="8">SUM(P24:S24)</f>
        <v>0</v>
      </c>
      <c r="U24" s="204"/>
      <c r="V24" s="208">
        <f>V15+V23</f>
        <v>0</v>
      </c>
      <c r="W24" s="80"/>
      <c r="AB24" s="122"/>
      <c r="AC24" s="122"/>
      <c r="AD24" s="122"/>
      <c r="AE24" s="122"/>
      <c r="AF24" s="122"/>
      <c r="AG24" s="122"/>
      <c r="AH24" s="122"/>
      <c r="AI24" s="122"/>
      <c r="AJ24" s="122"/>
      <c r="AK24" s="122"/>
      <c r="AL24" s="122"/>
      <c r="AM24" s="122"/>
      <c r="AN24" s="122"/>
      <c r="AO24" s="122"/>
      <c r="AP24" s="122"/>
      <c r="AQ24" s="122"/>
      <c r="AR24" s="122"/>
    </row>
    <row r="25" spans="2:44" s="171" customFormat="1">
      <c r="B25" s="122"/>
      <c r="C25" s="122"/>
      <c r="D25" s="122"/>
      <c r="E25" s="122"/>
      <c r="F25" s="122"/>
      <c r="G25" s="122"/>
      <c r="H25" s="122"/>
      <c r="I25" s="122"/>
      <c r="J25" s="122"/>
      <c r="K25" s="122"/>
      <c r="L25" s="122"/>
      <c r="M25" s="122"/>
      <c r="N25" s="122"/>
      <c r="O25" s="122"/>
      <c r="P25" s="122"/>
      <c r="Q25" s="122"/>
      <c r="R25" s="122"/>
      <c r="S25" s="122"/>
      <c r="T25" s="122"/>
      <c r="U25" s="122"/>
      <c r="V25" s="122"/>
      <c r="W25" s="122"/>
      <c r="AB25" s="122"/>
      <c r="AC25" s="122"/>
      <c r="AD25" s="122"/>
      <c r="AE25" s="122"/>
      <c r="AF25" s="122"/>
      <c r="AG25" s="122"/>
      <c r="AH25" s="122"/>
      <c r="AI25" s="122"/>
      <c r="AJ25" s="122"/>
      <c r="AK25" s="122"/>
      <c r="AL25" s="122"/>
      <c r="AM25" s="122"/>
      <c r="AN25" s="122"/>
      <c r="AO25" s="122"/>
      <c r="AP25" s="122"/>
      <c r="AQ25" s="122"/>
      <c r="AR25" s="122"/>
    </row>
    <row r="27" spans="2:44" s="171" customFormat="1">
      <c r="B27" s="122"/>
      <c r="C27" s="122"/>
      <c r="D27" s="122"/>
      <c r="E27" s="122"/>
      <c r="F27" s="122"/>
      <c r="G27" s="122"/>
      <c r="H27" s="122"/>
      <c r="I27" s="122"/>
      <c r="J27" s="122"/>
      <c r="K27" s="122"/>
      <c r="L27" s="122"/>
      <c r="M27" s="122"/>
      <c r="N27" s="122"/>
      <c r="O27" s="122"/>
      <c r="P27" s="122"/>
      <c r="Q27" s="122"/>
      <c r="R27" s="122"/>
      <c r="S27" s="122"/>
      <c r="T27" s="122"/>
      <c r="U27" s="122"/>
      <c r="V27" s="122"/>
      <c r="W27" s="80"/>
      <c r="AB27" s="122"/>
      <c r="AC27" s="122"/>
      <c r="AD27" s="122"/>
      <c r="AE27" s="122"/>
      <c r="AF27" s="122"/>
      <c r="AG27" s="122"/>
      <c r="AH27" s="122"/>
      <c r="AI27" s="122"/>
      <c r="AJ27" s="122"/>
      <c r="AK27" s="122"/>
      <c r="AL27" s="122"/>
      <c r="AM27" s="122"/>
      <c r="AN27" s="122"/>
      <c r="AO27" s="122"/>
      <c r="AP27" s="122"/>
      <c r="AQ27" s="122"/>
      <c r="AR27" s="122"/>
    </row>
  </sheetData>
  <mergeCells count="8">
    <mergeCell ref="C23:D23"/>
    <mergeCell ref="C24:D24"/>
    <mergeCell ref="Z1:AD1"/>
    <mergeCell ref="C15:D15"/>
    <mergeCell ref="X1:Y1"/>
    <mergeCell ref="J5:N5"/>
    <mergeCell ref="P5:T5"/>
    <mergeCell ref="F5:H5"/>
  </mergeCells>
  <conditionalFormatting sqref="V24">
    <cfRule type="cellIs" dxfId="1" priority="2" operator="notEqual">
      <formula>$H$24+$N$24+$T$24</formula>
    </cfRule>
  </conditionalFormatting>
  <printOptions horizontalCentered="1" verticalCentered="1"/>
  <pageMargins left="0.47244094488188981" right="0.47244094488188981" top="0.74803149606299213" bottom="0.74803149606299213" header="0.31496062992125984" footer="0.31496062992125984"/>
  <pageSetup paperSize="9" scale="82" orientation="landscape" r:id="rId1"/>
  <ignoredErrors>
    <ignoredError sqref="H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9D4BE-8902-4BC3-BF51-EBFB51D68D0E}">
  <dimension ref="B1:AR20"/>
  <sheetViews>
    <sheetView topLeftCell="A2" workbookViewId="0">
      <selection activeCell="J7" sqref="J7"/>
    </sheetView>
  </sheetViews>
  <sheetFormatPr defaultColWidth="9.28515625" defaultRowHeight="14.1"/>
  <cols>
    <col min="1" max="1" width="9.28515625" style="122"/>
    <col min="2" max="2" width="28.7109375" style="122" customWidth="1"/>
    <col min="3" max="3" width="17.42578125" style="122" customWidth="1"/>
    <col min="4" max="4" width="18.42578125" style="122" customWidth="1"/>
    <col min="5" max="5" width="0.42578125" style="122" hidden="1" customWidth="1"/>
    <col min="6" max="8" width="15.7109375" style="122" hidden="1" customWidth="1"/>
    <col min="9" max="9" width="0.42578125" style="122" customWidth="1"/>
    <col min="10" max="14" width="15.7109375" style="122" customWidth="1"/>
    <col min="15" max="15" width="0.42578125" style="122" customWidth="1"/>
    <col min="16" max="20" width="15.7109375" style="122" customWidth="1"/>
    <col min="21" max="21" width="0.42578125" style="122" customWidth="1"/>
    <col min="22" max="22" width="19.42578125" style="122" customWidth="1"/>
    <col min="23" max="23" width="13" style="80" customWidth="1"/>
    <col min="24" max="27" width="13" style="171" customWidth="1"/>
    <col min="28" max="28" width="15.28515625" style="122" customWidth="1"/>
    <col min="29" max="33" width="13" style="122" customWidth="1"/>
    <col min="34" max="34" width="0.42578125" style="122" customWidth="1"/>
    <col min="35" max="38" width="13" style="122" customWidth="1"/>
    <col min="39" max="39" width="0.42578125" style="122" customWidth="1"/>
    <col min="40" max="43" width="13" style="122" customWidth="1"/>
    <col min="44" max="16384" width="9.28515625" style="122"/>
  </cols>
  <sheetData>
    <row r="1" spans="2:44" ht="35.85" customHeight="1">
      <c r="E1" s="164"/>
      <c r="H1" s="164"/>
      <c r="I1" s="164"/>
      <c r="N1" s="164"/>
      <c r="O1" s="164"/>
      <c r="T1" s="164"/>
      <c r="U1" s="164"/>
      <c r="V1" s="118"/>
      <c r="W1" s="120"/>
      <c r="X1" s="247"/>
      <c r="Y1" s="247"/>
      <c r="Z1" s="245"/>
      <c r="AA1" s="245"/>
      <c r="AB1" s="245"/>
      <c r="AC1" s="245"/>
      <c r="AD1" s="245"/>
      <c r="AE1" s="165"/>
      <c r="AF1" s="165"/>
      <c r="AG1" s="165"/>
      <c r="AH1" s="164"/>
      <c r="AM1" s="164"/>
    </row>
    <row r="2" spans="2:44" s="211" customFormat="1" ht="18" customHeight="1">
      <c r="B2" s="209" t="s">
        <v>180</v>
      </c>
      <c r="C2" s="210"/>
      <c r="D2" s="210"/>
      <c r="E2" s="209"/>
      <c r="F2" s="210"/>
      <c r="G2" s="210"/>
      <c r="H2" s="209"/>
      <c r="I2" s="209"/>
      <c r="J2" s="210"/>
      <c r="K2" s="210"/>
      <c r="L2" s="210"/>
      <c r="M2" s="210"/>
      <c r="N2" s="209"/>
      <c r="O2" s="209"/>
      <c r="P2" s="210"/>
      <c r="Q2" s="210"/>
      <c r="R2" s="210"/>
      <c r="S2" s="210"/>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row>
    <row r="3" spans="2:44" s="80" customFormat="1" ht="18" customHeight="1">
      <c r="B3" s="166" t="s">
        <v>181</v>
      </c>
      <c r="C3" s="167"/>
      <c r="D3" s="167"/>
      <c r="E3" s="168"/>
      <c r="F3" s="167"/>
      <c r="G3" s="167"/>
      <c r="H3" s="168"/>
      <c r="I3" s="168"/>
      <c r="J3" s="167"/>
      <c r="K3" s="167"/>
      <c r="L3" s="167"/>
      <c r="M3" s="167"/>
      <c r="N3" s="168"/>
      <c r="O3" s="168"/>
      <c r="P3" s="167"/>
      <c r="Q3" s="167"/>
      <c r="R3" s="167"/>
      <c r="S3" s="167"/>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row>
    <row r="4" spans="2:44" s="80" customFormat="1" ht="18" customHeight="1">
      <c r="B4" s="168"/>
      <c r="C4" s="167"/>
      <c r="D4" s="167"/>
      <c r="E4" s="168"/>
      <c r="F4" s="167"/>
      <c r="G4" s="167"/>
      <c r="H4" s="168"/>
      <c r="I4" s="168"/>
      <c r="J4" s="167"/>
      <c r="K4" s="167"/>
      <c r="L4" s="167"/>
      <c r="M4" s="167"/>
      <c r="N4" s="168"/>
      <c r="O4" s="168"/>
      <c r="P4" s="167"/>
      <c r="Q4" s="167"/>
      <c r="R4" s="167"/>
      <c r="S4" s="167"/>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row>
    <row r="5" spans="2:44" ht="20.100000000000001" customHeight="1">
      <c r="B5" s="169"/>
      <c r="F5" s="248" t="s">
        <v>182</v>
      </c>
      <c r="G5" s="249"/>
      <c r="H5" s="250"/>
      <c r="J5" s="248" t="s">
        <v>183</v>
      </c>
      <c r="K5" s="249"/>
      <c r="L5" s="249"/>
      <c r="M5" s="249"/>
      <c r="N5" s="250"/>
      <c r="P5" s="248" t="s">
        <v>184</v>
      </c>
      <c r="Q5" s="249"/>
      <c r="R5" s="249"/>
      <c r="S5" s="249"/>
      <c r="T5" s="250"/>
      <c r="V5" s="170" t="s">
        <v>185</v>
      </c>
    </row>
    <row r="6" spans="2:44" ht="20.100000000000001" customHeight="1">
      <c r="B6" s="202" t="s">
        <v>186</v>
      </c>
      <c r="C6" s="203"/>
      <c r="D6" s="203"/>
      <c r="E6" s="204"/>
      <c r="F6" s="205" t="s">
        <v>77</v>
      </c>
      <c r="G6" s="205" t="s">
        <v>78</v>
      </c>
      <c r="H6" s="205" t="s">
        <v>111</v>
      </c>
      <c r="I6" s="204"/>
      <c r="J6" s="205" t="s">
        <v>75</v>
      </c>
      <c r="K6" s="205" t="s">
        <v>76</v>
      </c>
      <c r="L6" s="205" t="s">
        <v>77</v>
      </c>
      <c r="M6" s="205" t="s">
        <v>78</v>
      </c>
      <c r="N6" s="205" t="s">
        <v>111</v>
      </c>
      <c r="O6" s="204"/>
      <c r="P6" s="205" t="s">
        <v>75</v>
      </c>
      <c r="Q6" s="205" t="s">
        <v>76</v>
      </c>
      <c r="R6" s="205" t="s">
        <v>77</v>
      </c>
      <c r="S6" s="205" t="s">
        <v>78</v>
      </c>
      <c r="T6" s="205" t="s">
        <v>111</v>
      </c>
      <c r="U6" s="204"/>
      <c r="V6" s="205" t="s">
        <v>111</v>
      </c>
      <c r="AR6" s="172"/>
    </row>
    <row r="7" spans="2:44" ht="20.100000000000001" customHeight="1">
      <c r="B7" s="379" t="s">
        <v>195</v>
      </c>
      <c r="C7" s="379"/>
      <c r="D7" s="380"/>
      <c r="E7" s="171"/>
      <c r="F7" s="175" t="e">
        <f>SUMIF('Budget Sheet'!$H:$H,'Inputs Budget Summary'!$B7,'Budget Sheet'!#REF!)</f>
        <v>#REF!</v>
      </c>
      <c r="G7" s="175" t="e">
        <f>SUMIF('Budget Sheet'!$H:$H,'Inputs Budget Summary'!$B7,'Budget Sheet'!#REF!)</f>
        <v>#REF!</v>
      </c>
      <c r="H7" s="176" t="e">
        <f t="shared" ref="H7" si="0">SUM(F7:G7)</f>
        <v>#REF!</v>
      </c>
      <c r="I7" s="171"/>
      <c r="J7" s="175">
        <f>Milestones!I23</f>
        <v>0</v>
      </c>
      <c r="K7" s="175">
        <f>Milestones!J23</f>
        <v>0</v>
      </c>
      <c r="L7" s="175">
        <f>Milestones!K23</f>
        <v>0</v>
      </c>
      <c r="M7" s="175">
        <f>Milestones!L23</f>
        <v>0</v>
      </c>
      <c r="N7" s="176">
        <f>SUM(J7:M7)</f>
        <v>0</v>
      </c>
      <c r="O7" s="171"/>
      <c r="P7" s="175">
        <f>Milestones!M23</f>
        <v>0</v>
      </c>
      <c r="Q7" s="175">
        <f>Milestones!N23</f>
        <v>0</v>
      </c>
      <c r="R7" s="175">
        <f>Milestones!O23</f>
        <v>0</v>
      </c>
      <c r="S7" s="175">
        <f>Milestones!P23</f>
        <v>0</v>
      </c>
      <c r="T7" s="176">
        <f>SUM(P7:S7)</f>
        <v>0</v>
      </c>
      <c r="U7" s="171"/>
      <c r="V7" s="176">
        <f>SUM(R7:U7)</f>
        <v>0</v>
      </c>
      <c r="W7" s="177"/>
    </row>
    <row r="8" spans="2:44" s="80" customFormat="1" ht="20.100000000000001" customHeight="1">
      <c r="B8" s="206"/>
      <c r="C8" s="246" t="s">
        <v>196</v>
      </c>
      <c r="D8" s="242"/>
      <c r="E8" s="204"/>
      <c r="F8" s="207" t="e">
        <f>SUM(F7:F7)</f>
        <v>#REF!</v>
      </c>
      <c r="G8" s="207" t="e">
        <f>SUM(G7:G7)</f>
        <v>#REF!</v>
      </c>
      <c r="H8" s="207" t="e">
        <f>SUM(H7:H7)</f>
        <v>#REF!</v>
      </c>
      <c r="I8" s="204"/>
      <c r="J8" s="207">
        <f>SUM(J7:J7)</f>
        <v>0</v>
      </c>
      <c r="K8" s="207">
        <f>SUM(K7:K7)</f>
        <v>0</v>
      </c>
      <c r="L8" s="207">
        <f>SUM(L7:L7)</f>
        <v>0</v>
      </c>
      <c r="M8" s="207">
        <f>SUM(M7:M7)</f>
        <v>0</v>
      </c>
      <c r="N8" s="207">
        <f>SUM(N7:N7)</f>
        <v>0</v>
      </c>
      <c r="O8" s="204"/>
      <c r="P8" s="207">
        <f>SUM(P7:P7)</f>
        <v>0</v>
      </c>
      <c r="Q8" s="207">
        <f>SUM(Q7:Q7)</f>
        <v>0</v>
      </c>
      <c r="R8" s="207">
        <f>SUM(R7:R7)</f>
        <v>0</v>
      </c>
      <c r="S8" s="207">
        <f>SUM(S7:S7)</f>
        <v>0</v>
      </c>
      <c r="T8" s="207">
        <f>SUM(T7:T7)</f>
        <v>0</v>
      </c>
      <c r="U8" s="204"/>
      <c r="V8" s="207">
        <f>SUM(V7:V7)</f>
        <v>0</v>
      </c>
      <c r="W8" s="177"/>
      <c r="X8" s="171"/>
      <c r="Y8" s="171"/>
      <c r="Z8" s="171"/>
      <c r="AA8" s="171"/>
      <c r="AB8" s="122"/>
      <c r="AC8" s="122"/>
      <c r="AD8" s="122"/>
      <c r="AE8" s="122"/>
      <c r="AF8" s="122"/>
      <c r="AG8" s="122"/>
      <c r="AH8" s="122"/>
      <c r="AI8" s="122"/>
      <c r="AJ8" s="122"/>
      <c r="AK8" s="122"/>
      <c r="AL8" s="122"/>
      <c r="AM8" s="122"/>
      <c r="AN8" s="122"/>
      <c r="AO8" s="122"/>
      <c r="AP8" s="122"/>
      <c r="AQ8" s="122"/>
      <c r="AR8" s="122"/>
    </row>
    <row r="9" spans="2:44" s="80" customFormat="1" ht="20.100000000000001" customHeight="1">
      <c r="B9" s="173" t="s">
        <v>137</v>
      </c>
      <c r="C9" s="173"/>
      <c r="D9" s="179"/>
      <c r="E9" s="171"/>
      <c r="F9" s="175" t="e">
        <f>SUMIF('Budget Sheet'!$D:$D,'Inputs Budget Summary'!$B16,'Budget Sheet'!#REF!)</f>
        <v>#REF!</v>
      </c>
      <c r="G9" s="175" t="e">
        <f>SUMIF('Budget Sheet'!$D:$D,'Inputs Budget Summary'!$B16,'Budget Sheet'!#REF!)</f>
        <v>#REF!</v>
      </c>
      <c r="H9" s="176" t="e">
        <f t="shared" ref="H9:H17" si="1">SUM(F9:G9)</f>
        <v>#REF!</v>
      </c>
      <c r="I9" s="171"/>
      <c r="J9" s="175">
        <f>SUMIF('Budget Sheet'!$D:$D,$B9,'Budget Sheet'!P:P)</f>
        <v>0</v>
      </c>
      <c r="K9" s="175">
        <f>SUMIF('Budget Sheet'!$D:$D,$B9,'Budget Sheet'!T:T)</f>
        <v>0</v>
      </c>
      <c r="L9" s="175">
        <f>SUMIF('Budget Sheet'!$D:$D,$B9,'Budget Sheet'!X:X)</f>
        <v>0</v>
      </c>
      <c r="M9" s="175">
        <f>SUMIF('Budget Sheet'!$D:$D,$B9,'Budget Sheet'!AB:AB)</f>
        <v>0</v>
      </c>
      <c r="N9" s="176">
        <f t="shared" ref="N9:N15" si="2">SUM(J9:M9)</f>
        <v>0</v>
      </c>
      <c r="O9" s="171"/>
      <c r="P9" s="175">
        <f>SUMIF('Budget Sheet'!$D:$D,B9,'Budget Sheet'!AD:AD)</f>
        <v>0</v>
      </c>
      <c r="Q9" s="175">
        <f>SUMIF('Budget Sheet'!$D:$D,$B9,'Budget Sheet'!AE:AE)</f>
        <v>0</v>
      </c>
      <c r="R9" s="175">
        <f>SUMIF('Budget Sheet'!$D:$D,$B9,'Budget Sheet'!AF:AF)</f>
        <v>0</v>
      </c>
      <c r="S9" s="175">
        <f>SUMIF('Budget Sheet'!$D:$D,$B9,'Budget Sheet'!AG:AG)</f>
        <v>0</v>
      </c>
      <c r="T9" s="176">
        <f t="shared" ref="T9:T15" si="3">SUM(P9:S9)</f>
        <v>0</v>
      </c>
      <c r="U9" s="171"/>
      <c r="V9" s="176">
        <f>SUM(N9,T9)</f>
        <v>0</v>
      </c>
      <c r="W9" s="177"/>
      <c r="X9" s="171"/>
      <c r="Y9" s="171"/>
      <c r="Z9" s="171"/>
      <c r="AA9" s="171"/>
      <c r="AB9" s="122"/>
      <c r="AC9" s="122"/>
      <c r="AD9" s="122"/>
      <c r="AE9" s="122"/>
      <c r="AF9" s="122"/>
      <c r="AG9" s="122"/>
      <c r="AH9" s="122"/>
      <c r="AI9" s="122"/>
      <c r="AJ9" s="122"/>
      <c r="AK9" s="122"/>
      <c r="AL9" s="122"/>
      <c r="AM9" s="122"/>
      <c r="AN9" s="122"/>
      <c r="AO9" s="122"/>
      <c r="AP9" s="122"/>
      <c r="AQ9" s="122"/>
      <c r="AR9" s="122"/>
    </row>
    <row r="10" spans="2:44" s="80" customFormat="1" ht="20.100000000000001" customHeight="1">
      <c r="B10" s="173" t="s">
        <v>138</v>
      </c>
      <c r="C10" s="173"/>
      <c r="D10" s="179"/>
      <c r="E10" s="171"/>
      <c r="F10" s="175" t="e">
        <f>SUMIF('Budget Sheet'!$D:$D,'Inputs Budget Summary'!$B17,'Budget Sheet'!#REF!)</f>
        <v>#REF!</v>
      </c>
      <c r="G10" s="175" t="e">
        <f>SUMIF('Budget Sheet'!$D:$D,'Inputs Budget Summary'!$B17,'Budget Sheet'!#REF!)</f>
        <v>#REF!</v>
      </c>
      <c r="H10" s="176" t="e">
        <f t="shared" si="1"/>
        <v>#REF!</v>
      </c>
      <c r="I10" s="171"/>
      <c r="J10" s="175">
        <f>SUMIF('Budget Sheet'!$D:$D,$B10,'Budget Sheet'!P:P)</f>
        <v>0</v>
      </c>
      <c r="K10" s="175">
        <f>SUMIF('Budget Sheet'!$D:$D,$B10,'Budget Sheet'!T:T)</f>
        <v>0</v>
      </c>
      <c r="L10" s="175">
        <f>SUMIF('Budget Sheet'!$D:$D,$B10,'Budget Sheet'!X:X)</f>
        <v>0</v>
      </c>
      <c r="M10" s="175">
        <f>SUMIF('Budget Sheet'!$D:$D,$B10,'Budget Sheet'!AB:AB)</f>
        <v>0</v>
      </c>
      <c r="N10" s="176">
        <f t="shared" si="2"/>
        <v>0</v>
      </c>
      <c r="O10" s="171"/>
      <c r="P10" s="175">
        <f>SUMIF('Budget Sheet'!$D:$D,'Inputs Budget Summary'!$B17,'Budget Sheet'!AD:AD)</f>
        <v>0</v>
      </c>
      <c r="Q10" s="175">
        <f>SUMIF('Budget Sheet'!$D:$D,'Inputs Budget Summary'!$B17,'Budget Sheet'!AE:AE)</f>
        <v>0</v>
      </c>
      <c r="R10" s="175">
        <f>SUMIF('Budget Sheet'!$D:$D,'Inputs Budget Summary'!$B17,'Budget Sheet'!AF:AF)</f>
        <v>0</v>
      </c>
      <c r="S10" s="175">
        <f>SUMIF('Budget Sheet'!$D:$D,'Inputs Budget Summary'!$B17,'Budget Sheet'!AG:AG)</f>
        <v>0</v>
      </c>
      <c r="T10" s="176">
        <f t="shared" si="3"/>
        <v>0</v>
      </c>
      <c r="U10" s="171"/>
      <c r="V10" s="176">
        <f t="shared" ref="V10:V15" si="4">SUM(N10,T10)</f>
        <v>0</v>
      </c>
      <c r="W10" s="177"/>
      <c r="X10" s="171"/>
      <c r="Y10" s="171"/>
      <c r="Z10" s="171"/>
      <c r="AA10" s="171"/>
      <c r="AB10" s="122"/>
      <c r="AC10" s="122"/>
      <c r="AD10" s="122"/>
      <c r="AE10" s="122"/>
      <c r="AF10" s="122"/>
      <c r="AG10" s="122"/>
      <c r="AH10" s="122"/>
      <c r="AI10" s="122"/>
      <c r="AJ10" s="122"/>
      <c r="AK10" s="122"/>
      <c r="AL10" s="122"/>
      <c r="AM10" s="122"/>
      <c r="AN10" s="122"/>
      <c r="AO10" s="122"/>
      <c r="AP10" s="122"/>
      <c r="AQ10" s="122"/>
      <c r="AR10" s="122"/>
    </row>
    <row r="11" spans="2:44" s="80" customFormat="1" ht="20.100000000000001" customHeight="1">
      <c r="B11" s="173" t="s">
        <v>139</v>
      </c>
      <c r="C11" s="173"/>
      <c r="D11" s="179"/>
      <c r="E11" s="171"/>
      <c r="F11" s="175" t="e">
        <f>SUMIF('Budget Sheet'!$D:$D,'Inputs Budget Summary'!$B18,'Budget Sheet'!#REF!)</f>
        <v>#REF!</v>
      </c>
      <c r="G11" s="175" t="e">
        <f>SUMIF('Budget Sheet'!$D:$D,'Inputs Budget Summary'!$B18,'Budget Sheet'!#REF!)</f>
        <v>#REF!</v>
      </c>
      <c r="H11" s="176" t="e">
        <f t="shared" si="1"/>
        <v>#REF!</v>
      </c>
      <c r="I11" s="171"/>
      <c r="J11" s="175">
        <f>SUMIF('Budget Sheet'!$D:$D,$B11,'Budget Sheet'!P:P)</f>
        <v>0</v>
      </c>
      <c r="K11" s="175">
        <f>SUMIF('Budget Sheet'!$D:$D,$B11,'Budget Sheet'!T:T)</f>
        <v>0</v>
      </c>
      <c r="L11" s="175">
        <f>SUMIF('Budget Sheet'!$D:$D,$B11,'Budget Sheet'!X:X)</f>
        <v>0</v>
      </c>
      <c r="M11" s="175">
        <f>SUMIF('Budget Sheet'!$D:$D,$B11,'Budget Sheet'!AB:AB)</f>
        <v>0</v>
      </c>
      <c r="N11" s="176">
        <f t="shared" si="2"/>
        <v>0</v>
      </c>
      <c r="O11" s="171"/>
      <c r="P11" s="175">
        <f>SUMIF('Budget Sheet'!$D:$D,'Inputs Budget Summary'!$B18,'Budget Sheet'!AD:AD)</f>
        <v>0</v>
      </c>
      <c r="Q11" s="175">
        <f>SUMIF('Budget Sheet'!$D:$D,'Inputs Budget Summary'!$B18,'Budget Sheet'!AE:AE)</f>
        <v>0</v>
      </c>
      <c r="R11" s="175">
        <f>SUMIF('Budget Sheet'!$D:$D,'Inputs Budget Summary'!$B18,'Budget Sheet'!AF:AF)</f>
        <v>0</v>
      </c>
      <c r="S11" s="175">
        <f>SUMIF('Budget Sheet'!$D:$D,'Inputs Budget Summary'!$B18,'Budget Sheet'!AG:AG)</f>
        <v>0</v>
      </c>
      <c r="T11" s="176">
        <f t="shared" si="3"/>
        <v>0</v>
      </c>
      <c r="U11" s="171"/>
      <c r="V11" s="176">
        <f t="shared" si="4"/>
        <v>0</v>
      </c>
      <c r="W11" s="177"/>
      <c r="X11" s="171"/>
      <c r="Y11" s="171"/>
      <c r="Z11" s="171"/>
      <c r="AA11" s="171"/>
      <c r="AB11" s="122"/>
      <c r="AC11" s="122"/>
      <c r="AD11" s="122"/>
      <c r="AE11" s="122"/>
      <c r="AF11" s="122"/>
      <c r="AG11" s="122"/>
      <c r="AH11" s="122"/>
      <c r="AI11" s="122"/>
      <c r="AJ11" s="122"/>
      <c r="AK11" s="122"/>
      <c r="AL11" s="122"/>
      <c r="AM11" s="122"/>
      <c r="AN11" s="122"/>
      <c r="AO11" s="122"/>
      <c r="AP11" s="122"/>
      <c r="AQ11" s="122"/>
      <c r="AR11" s="122"/>
    </row>
    <row r="12" spans="2:44" s="80" customFormat="1" ht="20.100000000000001" customHeight="1">
      <c r="B12" s="173" t="s">
        <v>140</v>
      </c>
      <c r="C12" s="173"/>
      <c r="D12" s="179"/>
      <c r="E12" s="171"/>
      <c r="F12" s="175" t="e">
        <f>SUMIF('Budget Sheet'!$D:$D,'Inputs Budget Summary'!$B19,'Budget Sheet'!#REF!)</f>
        <v>#REF!</v>
      </c>
      <c r="G12" s="175" t="e">
        <f>SUMIF('Budget Sheet'!$D:$D,'Inputs Budget Summary'!$B19,'Budget Sheet'!#REF!)</f>
        <v>#REF!</v>
      </c>
      <c r="H12" s="176" t="e">
        <f t="shared" si="1"/>
        <v>#REF!</v>
      </c>
      <c r="I12" s="171"/>
      <c r="J12" s="175">
        <f>SUMIF('Budget Sheet'!$D:$D,$B12,'Budget Sheet'!P:P)</f>
        <v>0</v>
      </c>
      <c r="K12" s="175">
        <f>SUMIF('Budget Sheet'!$D:$D,$B12,'Budget Sheet'!T:T)</f>
        <v>0</v>
      </c>
      <c r="L12" s="175">
        <f>SUMIF('Budget Sheet'!$D:$D,$B12,'Budget Sheet'!X:X)</f>
        <v>0</v>
      </c>
      <c r="M12" s="175">
        <f>SUMIF('Budget Sheet'!$D:$D,$B12,'Budget Sheet'!AB:AB)</f>
        <v>0</v>
      </c>
      <c r="N12" s="176">
        <f t="shared" si="2"/>
        <v>0</v>
      </c>
      <c r="O12" s="171"/>
      <c r="P12" s="175">
        <f>SUMIF('Budget Sheet'!$D:$D,'Inputs Budget Summary'!$B19,'Budget Sheet'!AD:AD)</f>
        <v>0</v>
      </c>
      <c r="Q12" s="175">
        <f>SUMIF('Budget Sheet'!$D:$D,'Inputs Budget Summary'!$B19,'Budget Sheet'!AE:AE)</f>
        <v>0</v>
      </c>
      <c r="R12" s="175">
        <f>SUMIF('Budget Sheet'!$D:$D,'Inputs Budget Summary'!$B19,'Budget Sheet'!AF:AF)</f>
        <v>0</v>
      </c>
      <c r="S12" s="175">
        <f>SUMIF('Budget Sheet'!$D:$D,'Inputs Budget Summary'!$B19,'Budget Sheet'!AG:AG)</f>
        <v>0</v>
      </c>
      <c r="T12" s="176">
        <f t="shared" si="3"/>
        <v>0</v>
      </c>
      <c r="U12" s="171"/>
      <c r="V12" s="176">
        <f t="shared" si="4"/>
        <v>0</v>
      </c>
      <c r="W12" s="177"/>
      <c r="X12" s="171"/>
      <c r="Y12" s="171"/>
      <c r="Z12" s="171"/>
      <c r="AA12" s="171"/>
      <c r="AB12" s="122"/>
      <c r="AC12" s="122"/>
      <c r="AD12" s="122"/>
      <c r="AE12" s="122"/>
      <c r="AF12" s="122"/>
      <c r="AG12" s="122"/>
      <c r="AH12" s="122"/>
      <c r="AI12" s="122"/>
      <c r="AJ12" s="122"/>
      <c r="AK12" s="122"/>
      <c r="AL12" s="122"/>
      <c r="AM12" s="122"/>
      <c r="AN12" s="122"/>
      <c r="AO12" s="122"/>
      <c r="AP12" s="122"/>
      <c r="AQ12" s="122"/>
      <c r="AR12" s="122"/>
    </row>
    <row r="13" spans="2:44" s="80" customFormat="1" ht="20.100000000000001" customHeight="1">
      <c r="B13" s="173" t="s">
        <v>141</v>
      </c>
      <c r="C13" s="173"/>
      <c r="D13" s="179"/>
      <c r="E13" s="171"/>
      <c r="F13" s="175" t="e">
        <f>SUMIF('Budget Sheet'!$D:$D,'Inputs Budget Summary'!$B20,'Budget Sheet'!#REF!)</f>
        <v>#REF!</v>
      </c>
      <c r="G13" s="175" t="e">
        <f>SUMIF('Budget Sheet'!$D:$D,'Inputs Budget Summary'!$B20,'Budget Sheet'!#REF!)</f>
        <v>#REF!</v>
      </c>
      <c r="H13" s="176" t="e">
        <f t="shared" si="1"/>
        <v>#REF!</v>
      </c>
      <c r="I13" s="171"/>
      <c r="J13" s="175">
        <f>SUMIF('Budget Sheet'!$D:$D,$B13,'Budget Sheet'!P:P)</f>
        <v>0</v>
      </c>
      <c r="K13" s="175">
        <f>SUMIF('Budget Sheet'!$D:$D,$B13,'Budget Sheet'!T:T)</f>
        <v>0</v>
      </c>
      <c r="L13" s="175">
        <f>SUMIF('Budget Sheet'!$D:$D,$B13,'Budget Sheet'!X:X)</f>
        <v>0</v>
      </c>
      <c r="M13" s="175">
        <f>SUMIF('Budget Sheet'!$D:$D,$B13,'Budget Sheet'!AB:AB)</f>
        <v>0</v>
      </c>
      <c r="N13" s="176">
        <f t="shared" si="2"/>
        <v>0</v>
      </c>
      <c r="O13" s="171"/>
      <c r="P13" s="175">
        <f>SUMIF('Budget Sheet'!$D:$D,'Inputs Budget Summary'!$B20,'Budget Sheet'!AD:AD)</f>
        <v>0</v>
      </c>
      <c r="Q13" s="175">
        <f>SUMIF('Budget Sheet'!$D:$D,'Inputs Budget Summary'!$B20,'Budget Sheet'!AE:AE)</f>
        <v>0</v>
      </c>
      <c r="R13" s="175">
        <f>SUMIF('Budget Sheet'!$D:$D,'Inputs Budget Summary'!$B20,'Budget Sheet'!AF:AF)</f>
        <v>0</v>
      </c>
      <c r="S13" s="175">
        <f>SUMIF('Budget Sheet'!$D:$D,'Inputs Budget Summary'!$B20,'Budget Sheet'!AG:AG)</f>
        <v>0</v>
      </c>
      <c r="T13" s="176">
        <f t="shared" si="3"/>
        <v>0</v>
      </c>
      <c r="U13" s="171"/>
      <c r="V13" s="176">
        <f t="shared" si="4"/>
        <v>0</v>
      </c>
      <c r="W13" s="177"/>
      <c r="X13" s="171"/>
      <c r="Y13" s="171"/>
      <c r="Z13" s="171"/>
      <c r="AA13" s="171"/>
      <c r="AB13" s="122"/>
      <c r="AC13" s="122"/>
      <c r="AD13" s="122"/>
      <c r="AE13" s="122"/>
      <c r="AF13" s="122"/>
      <c r="AG13" s="122"/>
      <c r="AH13" s="122"/>
      <c r="AI13" s="122"/>
      <c r="AJ13" s="122"/>
      <c r="AK13" s="122"/>
      <c r="AL13" s="122"/>
      <c r="AM13" s="122"/>
      <c r="AN13" s="122"/>
      <c r="AO13" s="122"/>
      <c r="AP13" s="122"/>
      <c r="AQ13" s="122"/>
      <c r="AR13" s="122"/>
    </row>
    <row r="14" spans="2:44" s="80" customFormat="1" ht="20.100000000000001" customHeight="1">
      <c r="B14" s="173" t="s">
        <v>45</v>
      </c>
      <c r="C14" s="173"/>
      <c r="D14" s="179"/>
      <c r="E14" s="171"/>
      <c r="F14" s="175" t="e">
        <f>SUMIF('Budget Sheet'!$D:$D,'Inputs Budget Summary'!$B21,'Budget Sheet'!#REF!)</f>
        <v>#REF!</v>
      </c>
      <c r="G14" s="175" t="e">
        <f>SUMIF('Budget Sheet'!$D:$D,'Inputs Budget Summary'!$B21,'Budget Sheet'!#REF!)</f>
        <v>#REF!</v>
      </c>
      <c r="H14" s="176" t="e">
        <f t="shared" si="1"/>
        <v>#REF!</v>
      </c>
      <c r="I14" s="171"/>
      <c r="J14" s="175">
        <f>SUMIF('Budget Sheet'!$D:$D,$B14,'Budget Sheet'!P:P)</f>
        <v>0</v>
      </c>
      <c r="K14" s="175">
        <f>SUMIF('Budget Sheet'!$D:$D,$B14,'Budget Sheet'!T:T)</f>
        <v>0</v>
      </c>
      <c r="L14" s="175">
        <f>SUMIF('Budget Sheet'!$D:$D,$B14,'Budget Sheet'!X:X)</f>
        <v>0</v>
      </c>
      <c r="M14" s="175">
        <f>SUMIF('Budget Sheet'!$D:$D,$B14,'Budget Sheet'!AB:AB)</f>
        <v>0</v>
      </c>
      <c r="N14" s="176">
        <f t="shared" si="2"/>
        <v>0</v>
      </c>
      <c r="O14" s="171"/>
      <c r="P14" s="175">
        <f>SUMIF('Budget Sheet'!$D:$D,'Inputs Budget Summary'!$B21,'Budget Sheet'!AD:AD)</f>
        <v>0</v>
      </c>
      <c r="Q14" s="175">
        <f>SUMIF('Budget Sheet'!$D:$D,'Inputs Budget Summary'!$B21,'Budget Sheet'!AE:AE)</f>
        <v>0</v>
      </c>
      <c r="R14" s="175">
        <f>SUMIF('Budget Sheet'!$D:$D,'Inputs Budget Summary'!$B21,'Budget Sheet'!AF:AF)</f>
        <v>0</v>
      </c>
      <c r="S14" s="175">
        <f>SUMIF('Budget Sheet'!$D:$D,'Inputs Budget Summary'!$B21,'Budget Sheet'!AG:AG)</f>
        <v>0</v>
      </c>
      <c r="T14" s="176">
        <f t="shared" si="3"/>
        <v>0</v>
      </c>
      <c r="U14" s="171"/>
      <c r="V14" s="176">
        <f t="shared" si="4"/>
        <v>0</v>
      </c>
      <c r="W14" s="177"/>
      <c r="X14" s="171"/>
      <c r="Y14" s="171"/>
      <c r="Z14" s="171"/>
      <c r="AA14" s="171"/>
      <c r="AB14" s="122"/>
      <c r="AC14" s="122"/>
      <c r="AD14" s="122"/>
      <c r="AE14" s="122"/>
      <c r="AF14" s="122"/>
      <c r="AG14" s="122"/>
      <c r="AH14" s="122"/>
      <c r="AI14" s="122"/>
      <c r="AJ14" s="122"/>
      <c r="AK14" s="122"/>
      <c r="AL14" s="122"/>
      <c r="AM14" s="122"/>
      <c r="AN14" s="122"/>
      <c r="AO14" s="122"/>
      <c r="AP14" s="122"/>
      <c r="AQ14" s="122"/>
      <c r="AR14" s="122"/>
    </row>
    <row r="15" spans="2:44" s="80" customFormat="1" ht="20.100000000000001" customHeight="1">
      <c r="B15" s="173" t="s">
        <v>48</v>
      </c>
      <c r="C15" s="173"/>
      <c r="D15" s="179"/>
      <c r="E15" s="171"/>
      <c r="F15" s="175" t="e">
        <f>SUMIF('Budget Sheet'!$D:$D,'Inputs Budget Summary'!$B22,'Budget Sheet'!#REF!)</f>
        <v>#REF!</v>
      </c>
      <c r="G15" s="175" t="e">
        <f>SUMIF('Budget Sheet'!$D:$D,'Inputs Budget Summary'!$B22,'Budget Sheet'!#REF!)</f>
        <v>#REF!</v>
      </c>
      <c r="H15" s="176" t="e">
        <f t="shared" si="1"/>
        <v>#REF!</v>
      </c>
      <c r="I15" s="171"/>
      <c r="J15" s="175">
        <f>SUMIF('Budget Sheet'!$D:$D,$B15,'Budget Sheet'!P:P)</f>
        <v>0</v>
      </c>
      <c r="K15" s="175">
        <f>SUMIF('Budget Sheet'!$D:$D,$B15,'Budget Sheet'!T:T)</f>
        <v>0</v>
      </c>
      <c r="L15" s="175">
        <f>SUMIF('Budget Sheet'!$D:$D,$B15,'Budget Sheet'!X:X)</f>
        <v>0</v>
      </c>
      <c r="M15" s="175">
        <f>SUMIF('Budget Sheet'!$D:$D,$B15,'Budget Sheet'!AB:AB)</f>
        <v>0</v>
      </c>
      <c r="N15" s="176">
        <f t="shared" si="2"/>
        <v>0</v>
      </c>
      <c r="O15" s="171"/>
      <c r="P15" s="175">
        <f>SUMIF('Budget Sheet'!$D:$D,'Inputs Budget Summary'!$B22,'Budget Sheet'!AD:AD)</f>
        <v>0</v>
      </c>
      <c r="Q15" s="175">
        <f>SUMIF('Budget Sheet'!$D:$D,'Inputs Budget Summary'!$B22,'Budget Sheet'!AE:AE)</f>
        <v>0</v>
      </c>
      <c r="R15" s="175">
        <f>SUMIF('Budget Sheet'!$D:$D,'Inputs Budget Summary'!$B22,'Budget Sheet'!AF:AF)</f>
        <v>0</v>
      </c>
      <c r="S15" s="175">
        <f>SUMIF('Budget Sheet'!$D:$D,'Inputs Budget Summary'!$B22,'Budget Sheet'!AG:AG)</f>
        <v>0</v>
      </c>
      <c r="T15" s="176">
        <f t="shared" si="3"/>
        <v>0</v>
      </c>
      <c r="U15" s="171"/>
      <c r="V15" s="176">
        <f t="shared" si="4"/>
        <v>0</v>
      </c>
      <c r="W15" s="177"/>
      <c r="X15" s="171"/>
      <c r="Y15" s="171"/>
      <c r="Z15" s="171"/>
      <c r="AA15" s="171"/>
      <c r="AB15" s="122"/>
      <c r="AC15" s="122"/>
      <c r="AD15" s="122"/>
      <c r="AE15" s="122"/>
      <c r="AF15" s="122"/>
      <c r="AG15" s="122"/>
      <c r="AH15" s="122"/>
      <c r="AI15" s="122"/>
      <c r="AJ15" s="122"/>
      <c r="AK15" s="122"/>
      <c r="AL15" s="122"/>
      <c r="AM15" s="122"/>
      <c r="AN15" s="122"/>
      <c r="AO15" s="122"/>
      <c r="AP15" s="122"/>
      <c r="AQ15" s="122"/>
      <c r="AR15" s="122"/>
    </row>
    <row r="16" spans="2:44" s="80" customFormat="1" ht="20.100000000000001" customHeight="1">
      <c r="B16" s="198">
        <f>V8+V16</f>
        <v>0</v>
      </c>
      <c r="C16" s="241" t="s">
        <v>193</v>
      </c>
      <c r="D16" s="242"/>
      <c r="E16" s="204"/>
      <c r="F16" s="207" t="e">
        <f>SUM(F9:F15)</f>
        <v>#REF!</v>
      </c>
      <c r="G16" s="207" t="e">
        <f>SUM(G9:G15)</f>
        <v>#REF!</v>
      </c>
      <c r="H16" s="207" t="e">
        <f t="shared" si="1"/>
        <v>#REF!</v>
      </c>
      <c r="I16" s="204"/>
      <c r="J16" s="207">
        <f>SUM(J9:J15)</f>
        <v>0</v>
      </c>
      <c r="K16" s="207">
        <f>SUM(K9:K15)</f>
        <v>0</v>
      </c>
      <c r="L16" s="207">
        <f>SUM(L9:L15)</f>
        <v>0</v>
      </c>
      <c r="M16" s="207">
        <f>SUM(M9:M15)</f>
        <v>0</v>
      </c>
      <c r="N16" s="207">
        <f>SUM(J16:M16)</f>
        <v>0</v>
      </c>
      <c r="O16" s="204"/>
      <c r="P16" s="207">
        <f>SUM(P9:P15)</f>
        <v>0</v>
      </c>
      <c r="Q16" s="207">
        <f>SUM(Q9:Q15)</f>
        <v>0</v>
      </c>
      <c r="R16" s="207">
        <f>SUM(R9:R15)</f>
        <v>0</v>
      </c>
      <c r="S16" s="207">
        <f>SUM(S9:S15)</f>
        <v>0</v>
      </c>
      <c r="T16" s="207">
        <f>SUM(P16:S16)</f>
        <v>0</v>
      </c>
      <c r="U16" s="204"/>
      <c r="V16" s="207">
        <f>SUM(V9:V15)</f>
        <v>0</v>
      </c>
      <c r="X16" s="171"/>
      <c r="Y16" s="171"/>
      <c r="Z16" s="171"/>
      <c r="AA16" s="171"/>
      <c r="AB16" s="122"/>
      <c r="AC16" s="122"/>
      <c r="AD16" s="122"/>
      <c r="AE16" s="122"/>
      <c r="AF16" s="122"/>
      <c r="AG16" s="122"/>
      <c r="AH16" s="122"/>
      <c r="AI16" s="122"/>
      <c r="AJ16" s="122"/>
      <c r="AK16" s="122"/>
      <c r="AL16" s="122"/>
      <c r="AM16" s="122"/>
      <c r="AN16" s="122"/>
      <c r="AO16" s="122"/>
      <c r="AP16" s="122"/>
      <c r="AQ16" s="122"/>
      <c r="AR16" s="122"/>
    </row>
    <row r="17" spans="2:44" s="171" customFormat="1">
      <c r="B17" s="187"/>
      <c r="C17" s="243" t="s">
        <v>194</v>
      </c>
      <c r="D17" s="244"/>
      <c r="E17" s="204"/>
      <c r="F17" s="208" t="e">
        <f>F8+F16+#REF!</f>
        <v>#REF!</v>
      </c>
      <c r="G17" s="208" t="e">
        <f>G8+G16+#REF!</f>
        <v>#REF!</v>
      </c>
      <c r="H17" s="207" t="e">
        <f t="shared" si="1"/>
        <v>#REF!</v>
      </c>
      <c r="I17" s="204"/>
      <c r="J17" s="208">
        <f>J8+J16</f>
        <v>0</v>
      </c>
      <c r="K17" s="208">
        <f>K8+K16</f>
        <v>0</v>
      </c>
      <c r="L17" s="208">
        <f>L8+L16</f>
        <v>0</v>
      </c>
      <c r="M17" s="208">
        <f>M8+M16</f>
        <v>0</v>
      </c>
      <c r="N17" s="207">
        <f t="shared" ref="N17" si="5">SUM(J17:M17)</f>
        <v>0</v>
      </c>
      <c r="O17" s="204"/>
      <c r="P17" s="208">
        <f>P8+P16</f>
        <v>0</v>
      </c>
      <c r="Q17" s="208">
        <f>Q8+Q16</f>
        <v>0</v>
      </c>
      <c r="R17" s="208">
        <f>R8+R16</f>
        <v>0</v>
      </c>
      <c r="S17" s="208">
        <f>S8+S16</f>
        <v>0</v>
      </c>
      <c r="T17" s="207">
        <f t="shared" ref="T17" si="6">SUM(P17:S17)</f>
        <v>0</v>
      </c>
      <c r="U17" s="204"/>
      <c r="V17" s="208">
        <f>V8+V16</f>
        <v>0</v>
      </c>
      <c r="W17" s="80"/>
      <c r="AB17" s="122"/>
      <c r="AC17" s="122"/>
      <c r="AD17" s="122"/>
      <c r="AE17" s="122"/>
      <c r="AF17" s="122"/>
      <c r="AG17" s="122"/>
      <c r="AH17" s="122"/>
      <c r="AI17" s="122"/>
      <c r="AJ17" s="122"/>
      <c r="AK17" s="122"/>
      <c r="AL17" s="122"/>
      <c r="AM17" s="122"/>
      <c r="AN17" s="122"/>
      <c r="AO17" s="122"/>
      <c r="AP17" s="122"/>
      <c r="AQ17" s="122"/>
      <c r="AR17" s="122"/>
    </row>
    <row r="18" spans="2:44" s="171" customFormat="1">
      <c r="B18" s="122"/>
      <c r="C18" s="122"/>
      <c r="D18" s="122"/>
      <c r="E18" s="122"/>
      <c r="F18" s="122"/>
      <c r="G18" s="122"/>
      <c r="H18" s="122"/>
      <c r="I18" s="122"/>
      <c r="J18" s="122"/>
      <c r="K18" s="122"/>
      <c r="L18" s="122"/>
      <c r="M18" s="122"/>
      <c r="N18" s="122"/>
      <c r="O18" s="122"/>
      <c r="P18" s="122"/>
      <c r="Q18" s="122"/>
      <c r="R18" s="122"/>
      <c r="S18" s="122"/>
      <c r="T18" s="122"/>
      <c r="U18" s="122"/>
      <c r="V18" s="122"/>
      <c r="W18" s="122"/>
      <c r="AB18" s="122"/>
      <c r="AC18" s="122"/>
      <c r="AD18" s="122"/>
      <c r="AE18" s="122"/>
      <c r="AF18" s="122"/>
      <c r="AG18" s="122"/>
      <c r="AH18" s="122"/>
      <c r="AI18" s="122"/>
      <c r="AJ18" s="122"/>
      <c r="AK18" s="122"/>
      <c r="AL18" s="122"/>
      <c r="AM18" s="122"/>
      <c r="AN18" s="122"/>
      <c r="AO18" s="122"/>
      <c r="AP18" s="122"/>
      <c r="AQ18" s="122"/>
      <c r="AR18" s="122"/>
    </row>
    <row r="20" spans="2:44" s="171" customFormat="1">
      <c r="B20" s="122"/>
      <c r="C20" s="122"/>
      <c r="D20" s="122"/>
      <c r="E20" s="122"/>
      <c r="F20" s="122"/>
      <c r="G20" s="122"/>
      <c r="H20" s="122"/>
      <c r="I20" s="122"/>
      <c r="J20" s="122"/>
      <c r="K20" s="122"/>
      <c r="L20" s="122"/>
      <c r="M20" s="122"/>
      <c r="N20" s="122"/>
      <c r="O20" s="122"/>
      <c r="P20" s="122"/>
      <c r="Q20" s="122"/>
      <c r="R20" s="122"/>
      <c r="S20" s="122"/>
      <c r="T20" s="122"/>
      <c r="U20" s="122"/>
      <c r="V20" s="122"/>
      <c r="W20" s="80"/>
      <c r="AB20" s="122"/>
      <c r="AC20" s="122"/>
      <c r="AD20" s="122"/>
      <c r="AE20" s="122"/>
      <c r="AF20" s="122"/>
      <c r="AG20" s="122"/>
      <c r="AH20" s="122"/>
      <c r="AI20" s="122"/>
      <c r="AJ20" s="122"/>
      <c r="AK20" s="122"/>
      <c r="AL20" s="122"/>
      <c r="AM20" s="122"/>
      <c r="AN20" s="122"/>
      <c r="AO20" s="122"/>
      <c r="AP20" s="122"/>
      <c r="AQ20" s="122"/>
      <c r="AR20" s="122"/>
    </row>
  </sheetData>
  <mergeCells count="9">
    <mergeCell ref="C16:D16"/>
    <mergeCell ref="C17:D17"/>
    <mergeCell ref="B7:D7"/>
    <mergeCell ref="X1:Y1"/>
    <mergeCell ref="Z1:AD1"/>
    <mergeCell ref="F5:H5"/>
    <mergeCell ref="J5:N5"/>
    <mergeCell ref="P5:T5"/>
    <mergeCell ref="C8:D8"/>
  </mergeCells>
  <conditionalFormatting sqref="V17">
    <cfRule type="cellIs" dxfId="0" priority="1" operator="notEqual">
      <formula>$H$17+$N$17+$T$17</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E4F1B32CBAA04F92E46089BE39B545" ma:contentTypeVersion="11" ma:contentTypeDescription="Create a new document." ma:contentTypeScope="" ma:versionID="3707f3f33b865ceb28cda7b2a826888e">
  <xsd:schema xmlns:xsd="http://www.w3.org/2001/XMLSchema" xmlns:xs="http://www.w3.org/2001/XMLSchema" xmlns:p="http://schemas.microsoft.com/office/2006/metadata/properties" xmlns:ns2="fdf3a25e-9af5-4502-b0a6-37550b6b90e1" targetNamespace="http://schemas.microsoft.com/office/2006/metadata/properties" ma:root="true" ma:fieldsID="0d4c8669fa7ba5e9cdfeedef476f860a" ns2:_="">
    <xsd:import namespace="fdf3a25e-9af5-4502-b0a6-37550b6b90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f3a25e-9af5-4502-b0a6-37550b6b9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2da0a8-ca36-4ce9-9eaa-25e2c66f0d7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fdf3a25e-9af5-4502-b0a6-37550b6b90e1" xsi:nil="true"/>
    <lcf76f155ced4ddcb4097134ff3c332f xmlns="fdf3a25e-9af5-4502-b0a6-37550b6b90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5DC87D5-8412-4A06-8619-EF092E7063A0}"/>
</file>

<file path=customXml/itemProps2.xml><?xml version="1.0" encoding="utf-8"?>
<ds:datastoreItem xmlns:ds="http://schemas.openxmlformats.org/officeDocument/2006/customXml" ds:itemID="{98E8740D-C4A0-4433-9AAE-AC6A9DB369D5}"/>
</file>

<file path=customXml/itemProps3.xml><?xml version="1.0" encoding="utf-8"?>
<ds:datastoreItem xmlns:ds="http://schemas.openxmlformats.org/officeDocument/2006/customXml" ds:itemID="{E0A9D836-431F-4B10-9C4E-57E23E8CEE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2020-06-19T16:53:57Z</dcterms:created>
  <dcterms:modified xsi:type="dcterms:W3CDTF">2026-05-29T04:37:32Z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vacy">
    <vt:lpwstr/>
  </property>
  <property fmtid="{D5CDD505-2E9C-101B-9397-08002B2CF9AE}" pid="3" name="MailSubject">
    <vt:lpwstr/>
  </property>
  <property fmtid="{D5CDD505-2E9C-101B-9397-08002B2CF9AE}" pid="4" name="Business Unit">
    <vt:lpwstr>1;#International Climate Finance|25a07eec-082c-4868-be05-2bef48a6767e</vt:lpwstr>
  </property>
  <property fmtid="{D5CDD505-2E9C-101B-9397-08002B2CF9AE}" pid="5" name="_dlc_BarcodeValue">
    <vt:lpwstr/>
  </property>
  <property fmtid="{D5CDD505-2E9C-101B-9397-08002B2CF9AE}" pid="6" name="Order">
    <vt:r8>579600</vt:r8>
  </property>
  <property fmtid="{D5CDD505-2E9C-101B-9397-08002B2CF9AE}" pid="7" name="LegacyPaperReason">
    <vt:lpwstr/>
  </property>
  <property fmtid="{D5CDD505-2E9C-101B-9397-08002B2CF9AE}" pid="8" name="MailAttachments">
    <vt:bool>false</vt:bool>
  </property>
  <property fmtid="{D5CDD505-2E9C-101B-9397-08002B2CF9AE}" pid="9" name="MailPreviewData">
    <vt:lpwstr/>
  </property>
  <property fmtid="{D5CDD505-2E9C-101B-9397-08002B2CF9AE}" pid="10" name="LegacyMovementHistory">
    <vt:lpwstr/>
  </property>
  <property fmtid="{D5CDD505-2E9C-101B-9397-08002B2CF9AE}" pid="11" name="AlternativeTitle">
    <vt:lpwstr/>
  </property>
  <property fmtid="{D5CDD505-2E9C-101B-9397-08002B2CF9AE}" pid="12" name="BusinessUnit">
    <vt:lpwstr> </vt:lpwstr>
  </property>
  <property fmtid="{D5CDD505-2E9C-101B-9397-08002B2CF9AE}" pid="13" name="xd_ProgID">
    <vt:lpwstr/>
  </property>
  <property fmtid="{D5CDD505-2E9C-101B-9397-08002B2CF9AE}" pid="14" name="_dlc_Exempt">
    <vt:bool>false</vt:bool>
  </property>
  <property fmtid="{D5CDD505-2E9C-101B-9397-08002B2CF9AE}" pid="15" name="MailIn-Reply-To">
    <vt:lpwstr/>
  </property>
  <property fmtid="{D5CDD505-2E9C-101B-9397-08002B2CF9AE}" pid="16" name="ContentTypeId">
    <vt:lpwstr>0x010100B2E4F1B32CBAA04F92E46089BE39B545</vt:lpwstr>
  </property>
  <property fmtid="{D5CDD505-2E9C-101B-9397-08002B2CF9AE}" pid="17" name="Held By">
    <vt:lpwstr/>
  </property>
  <property fmtid="{D5CDD505-2E9C-101B-9397-08002B2CF9AE}" pid="18" name="GeographicalCoverage">
    <vt:lpwstr> </vt:lpwstr>
  </property>
  <property fmtid="{D5CDD505-2E9C-101B-9397-08002B2CF9AE}" pid="19" name="_dlc_BarcodeImage">
    <vt:lpwstr/>
  </property>
  <property fmtid="{D5CDD505-2E9C-101B-9397-08002B2CF9AE}" pid="20" name="DLCPolicyLabelLock">
    <vt:lpwstr/>
  </property>
  <property fmtid="{D5CDD505-2E9C-101B-9397-08002B2CF9AE}" pid="21" name="ComplianceAssetId">
    <vt:lpwstr/>
  </property>
  <property fmtid="{D5CDD505-2E9C-101B-9397-08002B2CF9AE}" pid="22" name="Barcode">
    <vt:lpwstr/>
  </property>
  <property fmtid="{D5CDD505-2E9C-101B-9397-08002B2CF9AE}" pid="23" name="TemplateUrl">
    <vt:lpwstr/>
  </property>
  <property fmtid="{D5CDD505-2E9C-101B-9397-08002B2CF9AE}" pid="24" name="MailTo">
    <vt:lpwstr/>
  </property>
  <property fmtid="{D5CDD505-2E9C-101B-9397-08002B2CF9AE}" pid="25" name="LegacyHistoricalBarcode">
    <vt:lpwstr/>
  </property>
  <property fmtid="{D5CDD505-2E9C-101B-9397-08002B2CF9AE}" pid="26" name="SubjectCode">
    <vt:lpwstr> </vt:lpwstr>
  </property>
  <property fmtid="{D5CDD505-2E9C-101B-9397-08002B2CF9AE}" pid="27" name="_dlc_DocIdItemGuid">
    <vt:lpwstr>47a8761b-c22e-4660-86c1-8fc2bb574453</vt:lpwstr>
  </property>
  <property fmtid="{D5CDD505-2E9C-101B-9397-08002B2CF9AE}" pid="28" name="MailFrom">
    <vt:lpwstr/>
  </property>
  <property fmtid="{D5CDD505-2E9C-101B-9397-08002B2CF9AE}" pid="29" name="LegacySubject">
    <vt:lpwstr/>
  </property>
  <property fmtid="{D5CDD505-2E9C-101B-9397-08002B2CF9AE}" pid="30" name="MailOriginalSubject">
    <vt:lpwstr/>
  </property>
  <property fmtid="{D5CDD505-2E9C-101B-9397-08002B2CF9AE}" pid="31" name="LegacyAddresses">
    <vt:lpwstr/>
  </property>
  <property fmtid="{D5CDD505-2E9C-101B-9397-08002B2CF9AE}" pid="32" name="Classification">
    <vt:lpwstr>UNCLASSIFIED</vt:lpwstr>
  </property>
  <property fmtid="{D5CDD505-2E9C-101B-9397-08002B2CF9AE}" pid="33" name="LegacyBarcode">
    <vt:lpwstr/>
  </property>
  <property fmtid="{D5CDD505-2E9C-101B-9397-08002B2CF9AE}" pid="34" name="MailReply-To">
    <vt:lpwstr/>
  </property>
  <property fmtid="{D5CDD505-2E9C-101B-9397-08002B2CF9AE}" pid="35" name="MaintainMarking">
    <vt:lpwstr>True</vt:lpwstr>
  </property>
  <property fmtid="{D5CDD505-2E9C-101B-9397-08002B2CF9AE}" pid="36" name="SourceSystem">
    <vt:lpwstr>IREC</vt:lpwstr>
  </property>
  <property fmtid="{D5CDD505-2E9C-101B-9397-08002B2CF9AE}" pid="37" name="DocType">
    <vt:lpwstr>Spreadsheet</vt:lpwstr>
  </property>
  <property fmtid="{D5CDD505-2E9C-101B-9397-08002B2CF9AE}" pid="38" name="LegacyForeignBarcode">
    <vt:lpwstr/>
  </property>
  <property fmtid="{D5CDD505-2E9C-101B-9397-08002B2CF9AE}" pid="39" name="DLCPolicyLabelValue">
    <vt:lpwstr/>
  </property>
  <property fmtid="{D5CDD505-2E9C-101B-9397-08002B2CF9AE}" pid="40" name="LegacyDisposition">
    <vt:lpwstr/>
  </property>
  <property fmtid="{D5CDD505-2E9C-101B-9397-08002B2CF9AE}" pid="41" name="LegacyOriginator">
    <vt:lpwstr/>
  </property>
  <property fmtid="{D5CDD505-2E9C-101B-9397-08002B2CF9AE}" pid="42" name="DLCPolicyLabelClientValue">
    <vt:lpwstr/>
  </property>
  <property fmtid="{D5CDD505-2E9C-101B-9397-08002B2CF9AE}" pid="43" name="MailCc">
    <vt:lpwstr/>
  </property>
  <property fmtid="{D5CDD505-2E9C-101B-9397-08002B2CF9AE}" pid="44" name="LegacyPhysicalObject">
    <vt:bool>false</vt:bool>
  </property>
  <property fmtid="{D5CDD505-2E9C-101B-9397-08002B2CF9AE}" pid="45" name="_dlc_BarcodePreview">
    <vt:lpwstr/>
  </property>
  <property fmtid="{D5CDD505-2E9C-101B-9397-08002B2CF9AE}" pid="46" name="LegacyAddressee">
    <vt:lpwstr/>
  </property>
  <property fmtid="{D5CDD505-2E9C-101B-9397-08002B2CF9AE}" pid="47" name="xd_Signature">
    <vt:bool>false</vt:bool>
  </property>
  <property fmtid="{D5CDD505-2E9C-101B-9397-08002B2CF9AE}" pid="48" name="Originator">
    <vt:lpwstr> </vt:lpwstr>
  </property>
  <property fmtid="{D5CDD505-2E9C-101B-9397-08002B2CF9AE}" pid="49" name="MailReferences">
    <vt:lpwstr/>
  </property>
  <property fmtid="{D5CDD505-2E9C-101B-9397-08002B2CF9AE}" pid="50" name="MSIP_Label_ba62f585-b40f-4ab9-bafe-39150f03d124_Enabled">
    <vt:lpwstr>true</vt:lpwstr>
  </property>
  <property fmtid="{D5CDD505-2E9C-101B-9397-08002B2CF9AE}" pid="51" name="MSIP_Label_ba62f585-b40f-4ab9-bafe-39150f03d124_SetDate">
    <vt:lpwstr>2020-09-07T17:09:57Z</vt:lpwstr>
  </property>
  <property fmtid="{D5CDD505-2E9C-101B-9397-08002B2CF9AE}" pid="52" name="MSIP_Label_ba62f585-b40f-4ab9-bafe-39150f03d124_Method">
    <vt:lpwstr>Standard</vt:lpwstr>
  </property>
  <property fmtid="{D5CDD505-2E9C-101B-9397-08002B2CF9AE}" pid="53" name="MSIP_Label_ba62f585-b40f-4ab9-bafe-39150f03d124_Name">
    <vt:lpwstr>OFFICIAL</vt:lpwstr>
  </property>
  <property fmtid="{D5CDD505-2E9C-101B-9397-08002B2CF9AE}" pid="54" name="MSIP_Label_ba62f585-b40f-4ab9-bafe-39150f03d124_SiteId">
    <vt:lpwstr>cbac7005-02c1-43eb-b497-e6492d1b2dd8</vt:lpwstr>
  </property>
  <property fmtid="{D5CDD505-2E9C-101B-9397-08002B2CF9AE}" pid="55" name="MSIP_Label_ba62f585-b40f-4ab9-bafe-39150f03d124_ActionId">
    <vt:lpwstr>fa112749-e171-4ea8-9a8c-00007aefba0f</vt:lpwstr>
  </property>
  <property fmtid="{D5CDD505-2E9C-101B-9397-08002B2CF9AE}" pid="56" name="MSIP_Label_ba62f585-b40f-4ab9-bafe-39150f03d124_ContentBits">
    <vt:lpwstr>0</vt:lpwstr>
  </property>
  <property fmtid="{D5CDD505-2E9C-101B-9397-08002B2CF9AE}" pid="57" name="MediaServiceImageTags">
    <vt:lpwstr/>
  </property>
  <property fmtid="{D5CDD505-2E9C-101B-9397-08002B2CF9AE}" pid="58" name="_ExtendedDescription">
    <vt:lpwstr/>
  </property>
  <property fmtid="{D5CDD505-2E9C-101B-9397-08002B2CF9AE}" pid="59" name="TriggerFlowInfo">
    <vt:lpwstr/>
  </property>
  <property fmtid="{D5CDD505-2E9C-101B-9397-08002B2CF9AE}" pid="60" name="SharedWithUsers">
    <vt:lpwstr>41;#Brooks, Jake;#10;#Yates, Cassandra;#58;#Centeno, Andres;#37;#Romero, Diana Sofia</vt:lpwstr>
  </property>
</Properties>
</file>